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NO NAME/2019 CFF Champs/2019 Rankings/"/>
    </mc:Choice>
  </mc:AlternateContent>
  <xr:revisionPtr revIDLastSave="0" documentId="13_ncr:1_{DF56B1A8-7F6F-A843-956D-728FC9813A1E}" xr6:coauthVersionLast="43" xr6:coauthVersionMax="43" xr10:uidLastSave="{00000000-0000-0000-0000-000000000000}"/>
  <workbookProtection workbookAlgorithmName="SHA-512" workbookHashValue="7qYhehX/R+WJqxyPhvNrS2+ye0tSVWa3ZfyOpqmpxiSD6wleI/1EFaKna7CjkS1ZRPdzvzix9LvxncAlBtU2KQ==" workbookSaltValue="deiLwnvJN5mz/chKUTM+Kw==" workbookSpinCount="100000" lockStructure="1"/>
  <bookViews>
    <workbookView xWindow="42100" yWindow="1020" windowWidth="27640" windowHeight="16940" xr2:uid="{5F3998C5-36EC-4545-ACB8-8882569280DE}"/>
  </bookViews>
  <sheets>
    <sheet name="Instructions" sheetId="10" r:id="rId1"/>
    <sheet name="Use this tab" sheetId="1" r:id="rId2"/>
    <sheet name="Sheet9" sheetId="9" state="hidden" r:id="rId3"/>
    <sheet name="DEF" sheetId="2" state="hidden" r:id="rId4"/>
    <sheet name="QB" sheetId="4" state="hidden" r:id="rId5"/>
    <sheet name="RB" sheetId="5" state="hidden" r:id="rId6"/>
    <sheet name="WR" sheetId="6" state="hidden" r:id="rId7"/>
    <sheet name="TE" sheetId="7" state="hidden" r:id="rId8"/>
    <sheet name="K" sheetId="8" state="hidden" r:id="rId9"/>
    <sheet name="Schedule" sheetId="3" state="hidden" r:id="rId10"/>
  </sheets>
  <definedNames>
    <definedName name="_xlnm._FilterDatabase" localSheetId="3" hidden="1">DEF!$B$3:$R$3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" i="7" l="1"/>
  <c r="L100" i="1"/>
  <c r="G100" i="1"/>
  <c r="I106" i="1" s="1"/>
  <c r="E98" i="1"/>
  <c r="C100" i="1"/>
  <c r="I113" i="1" l="1"/>
  <c r="I109" i="1"/>
  <c r="I105" i="1"/>
  <c r="I102" i="1"/>
  <c r="I115" i="1"/>
  <c r="I111" i="1"/>
  <c r="I107" i="1"/>
  <c r="I103" i="1"/>
  <c r="D105" i="1"/>
  <c r="E105" i="1"/>
  <c r="E109" i="1"/>
  <c r="E113" i="1"/>
  <c r="E102" i="1"/>
  <c r="E103" i="1"/>
  <c r="E108" i="1"/>
  <c r="E112" i="1"/>
  <c r="E110" i="1"/>
  <c r="E116" i="1"/>
  <c r="E104" i="1"/>
  <c r="E111" i="1"/>
  <c r="E106" i="1"/>
  <c r="E114" i="1"/>
  <c r="E107" i="1"/>
  <c r="E115" i="1"/>
  <c r="H102" i="1"/>
  <c r="I114" i="1"/>
  <c r="I110" i="1"/>
  <c r="H103" i="1"/>
  <c r="H107" i="1"/>
  <c r="H111" i="1"/>
  <c r="H115" i="1"/>
  <c r="H106" i="1"/>
  <c r="H110" i="1"/>
  <c r="H114" i="1"/>
  <c r="H108" i="1"/>
  <c r="H116" i="1"/>
  <c r="H109" i="1"/>
  <c r="H104" i="1"/>
  <c r="H112" i="1"/>
  <c r="H105" i="1"/>
  <c r="H113" i="1"/>
  <c r="I116" i="1"/>
  <c r="I112" i="1"/>
  <c r="I108" i="1"/>
  <c r="I104" i="1"/>
  <c r="D104" i="1"/>
  <c r="D113" i="1"/>
  <c r="D109" i="1"/>
  <c r="D107" i="1"/>
  <c r="D108" i="1"/>
  <c r="D115" i="1"/>
  <c r="D111" i="1"/>
  <c r="D106" i="1"/>
  <c r="D116" i="1"/>
  <c r="D112" i="1"/>
  <c r="D103" i="1"/>
  <c r="D102" i="1"/>
  <c r="D114" i="1"/>
  <c r="D110" i="1"/>
  <c r="J102" i="1" l="1"/>
  <c r="V2" i="7"/>
  <c r="AQ2" i="4"/>
  <c r="AP2" i="4" s="1"/>
  <c r="K28" i="9"/>
  <c r="F28" i="9"/>
  <c r="H44" i="9" s="1"/>
  <c r="W44" i="9" s="1"/>
  <c r="B28" i="9"/>
  <c r="D42" i="9" s="1"/>
  <c r="V42" i="9" s="1"/>
  <c r="D26" i="9"/>
  <c r="D41" i="9" l="1"/>
  <c r="V41" i="9" s="1"/>
  <c r="AG2" i="7"/>
  <c r="W2" i="7"/>
  <c r="Z2" i="7"/>
  <c r="AD2" i="7"/>
  <c r="AH2" i="7"/>
  <c r="W3" i="7"/>
  <c r="AE2" i="7"/>
  <c r="AI2" i="7"/>
  <c r="X2" i="7"/>
  <c r="AB2" i="7"/>
  <c r="AF2" i="7"/>
  <c r="AA2" i="7"/>
  <c r="Y2" i="7"/>
  <c r="AC2" i="7"/>
  <c r="C31" i="9"/>
  <c r="C35" i="9"/>
  <c r="AR2" i="4"/>
  <c r="C32" i="9"/>
  <c r="C44" i="9"/>
  <c r="D32" i="9"/>
  <c r="V32" i="9" s="1"/>
  <c r="D37" i="9"/>
  <c r="V37" i="9" s="1"/>
  <c r="C36" i="9"/>
  <c r="D33" i="9"/>
  <c r="V33" i="9" s="1"/>
  <c r="C40" i="9"/>
  <c r="G34" i="9"/>
  <c r="H35" i="9"/>
  <c r="W35" i="9" s="1"/>
  <c r="G42" i="9"/>
  <c r="H43" i="9"/>
  <c r="W43" i="9" s="1"/>
  <c r="D36" i="9"/>
  <c r="V36" i="9" s="1"/>
  <c r="G37" i="9"/>
  <c r="H38" i="9"/>
  <c r="W38" i="9" s="1"/>
  <c r="C39" i="9"/>
  <c r="D40" i="9"/>
  <c r="V40" i="9" s="1"/>
  <c r="G41" i="9"/>
  <c r="H42" i="9"/>
  <c r="W42" i="9" s="1"/>
  <c r="C43" i="9"/>
  <c r="D44" i="9"/>
  <c r="V44" i="9" s="1"/>
  <c r="C30" i="9"/>
  <c r="D31" i="9"/>
  <c r="V31" i="9" s="1"/>
  <c r="G32" i="9"/>
  <c r="H33" i="9"/>
  <c r="C34" i="9"/>
  <c r="D35" i="9"/>
  <c r="V35" i="9" s="1"/>
  <c r="G36" i="9"/>
  <c r="H37" i="9"/>
  <c r="C38" i="9"/>
  <c r="D39" i="9"/>
  <c r="V39" i="9" s="1"/>
  <c r="G40" i="9"/>
  <c r="H41" i="9"/>
  <c r="C42" i="9"/>
  <c r="D43" i="9"/>
  <c r="V43" i="9" s="1"/>
  <c r="G44" i="9"/>
  <c r="G30" i="9"/>
  <c r="H31" i="9"/>
  <c r="W31" i="9" s="1"/>
  <c r="G38" i="9"/>
  <c r="H39" i="9"/>
  <c r="W39" i="9" s="1"/>
  <c r="H30" i="9"/>
  <c r="W30" i="9" s="1"/>
  <c r="G33" i="9"/>
  <c r="H34" i="9"/>
  <c r="W34" i="9" s="1"/>
  <c r="D30" i="9"/>
  <c r="V30" i="9" s="1"/>
  <c r="G31" i="9"/>
  <c r="H32" i="9"/>
  <c r="C33" i="9"/>
  <c r="D34" i="9"/>
  <c r="V34" i="9" s="1"/>
  <c r="G35" i="9"/>
  <c r="H36" i="9"/>
  <c r="W36" i="9" s="1"/>
  <c r="C37" i="9"/>
  <c r="D38" i="9"/>
  <c r="V38" i="9" s="1"/>
  <c r="G39" i="9"/>
  <c r="H40" i="9"/>
  <c r="W40" i="9" s="1"/>
  <c r="C41" i="9"/>
  <c r="G43" i="9"/>
  <c r="AA3" i="7" l="1"/>
  <c r="AA8" i="7"/>
  <c r="AA6" i="7"/>
  <c r="AA9" i="7"/>
  <c r="AA4" i="7"/>
  <c r="AA7" i="7"/>
  <c r="AA10" i="7"/>
  <c r="AA13" i="7"/>
  <c r="AA18" i="7"/>
  <c r="AA21" i="7"/>
  <c r="AA26" i="7"/>
  <c r="AA29" i="7"/>
  <c r="AA11" i="7"/>
  <c r="AA16" i="7"/>
  <c r="AA19" i="7"/>
  <c r="AA24" i="7"/>
  <c r="AA27" i="7"/>
  <c r="AA5" i="7"/>
  <c r="AA20" i="7"/>
  <c r="AA23" i="7"/>
  <c r="AA34" i="7"/>
  <c r="AA37" i="7"/>
  <c r="AA42" i="7"/>
  <c r="AA45" i="7"/>
  <c r="AA50" i="7"/>
  <c r="AA53" i="7"/>
  <c r="AA58" i="7"/>
  <c r="AA61" i="7"/>
  <c r="AA64" i="7"/>
  <c r="AA22" i="7"/>
  <c r="AA25" i="7"/>
  <c r="AA32" i="7"/>
  <c r="AA35" i="7"/>
  <c r="AA40" i="7"/>
  <c r="AA43" i="7"/>
  <c r="AA48" i="7"/>
  <c r="AA51" i="7"/>
  <c r="AA56" i="7"/>
  <c r="AA59" i="7"/>
  <c r="AA62" i="7"/>
  <c r="AA67" i="7"/>
  <c r="AA15" i="7"/>
  <c r="AA28" i="7"/>
  <c r="AA38" i="7"/>
  <c r="AA41" i="7"/>
  <c r="AA54" i="7"/>
  <c r="AA57" i="7"/>
  <c r="AA68" i="7"/>
  <c r="AA73" i="7"/>
  <c r="AA76" i="7"/>
  <c r="AA81" i="7"/>
  <c r="AA86" i="7"/>
  <c r="AA14" i="7"/>
  <c r="AA31" i="7"/>
  <c r="AA44" i="7"/>
  <c r="AA47" i="7"/>
  <c r="AA60" i="7"/>
  <c r="AA63" i="7"/>
  <c r="AA66" i="7"/>
  <c r="AA71" i="7"/>
  <c r="AA74" i="7"/>
  <c r="AA79" i="7"/>
  <c r="AA84" i="7"/>
  <c r="AA87" i="7"/>
  <c r="AA89" i="7"/>
  <c r="AA91" i="7"/>
  <c r="AA49" i="7"/>
  <c r="AA69" i="7"/>
  <c r="AA72" i="7"/>
  <c r="AA82" i="7"/>
  <c r="AA85" i="7"/>
  <c r="AA92" i="7"/>
  <c r="AA93" i="7"/>
  <c r="AA94" i="7"/>
  <c r="AA97" i="7"/>
  <c r="AA101" i="7"/>
  <c r="AA12" i="7"/>
  <c r="AA33" i="7"/>
  <c r="AA46" i="7"/>
  <c r="AA65" i="7"/>
  <c r="AA77" i="7"/>
  <c r="AA30" i="7"/>
  <c r="AA36" i="7"/>
  <c r="AA55" i="7"/>
  <c r="AA75" i="7"/>
  <c r="AA78" i="7"/>
  <c r="AA88" i="7"/>
  <c r="AA98" i="7"/>
  <c r="AA102" i="7"/>
  <c r="AA80" i="7"/>
  <c r="AA95" i="7"/>
  <c r="AA99" i="7"/>
  <c r="AA17" i="7"/>
  <c r="AA39" i="7"/>
  <c r="AA52" i="7"/>
  <c r="AA70" i="7"/>
  <c r="AA83" i="7"/>
  <c r="AA90" i="7"/>
  <c r="AA96" i="7"/>
  <c r="AA100" i="7"/>
  <c r="AI3" i="7"/>
  <c r="AI8" i="7"/>
  <c r="AI6" i="7"/>
  <c r="AI4" i="7"/>
  <c r="AI7" i="7"/>
  <c r="AI10" i="7"/>
  <c r="AI13" i="7"/>
  <c r="AI18" i="7"/>
  <c r="AI21" i="7"/>
  <c r="AI26" i="7"/>
  <c r="AI29" i="7"/>
  <c r="AI11" i="7"/>
  <c r="AI16" i="7"/>
  <c r="AI19" i="7"/>
  <c r="AI24" i="7"/>
  <c r="AI27" i="7"/>
  <c r="AI20" i="7"/>
  <c r="AI23" i="7"/>
  <c r="AI34" i="7"/>
  <c r="AI37" i="7"/>
  <c r="AI42" i="7"/>
  <c r="AI45" i="7"/>
  <c r="AI50" i="7"/>
  <c r="AI53" i="7"/>
  <c r="AI58" i="7"/>
  <c r="AI61" i="7"/>
  <c r="AI64" i="7"/>
  <c r="AI9" i="7"/>
  <c r="AI22" i="7"/>
  <c r="AI25" i="7"/>
  <c r="AI32" i="7"/>
  <c r="AI35" i="7"/>
  <c r="AI40" i="7"/>
  <c r="AI43" i="7"/>
  <c r="AI48" i="7"/>
  <c r="AI51" i="7"/>
  <c r="AI56" i="7"/>
  <c r="AI59" i="7"/>
  <c r="AI62" i="7"/>
  <c r="AI67" i="7"/>
  <c r="AI12" i="7"/>
  <c r="AI38" i="7"/>
  <c r="AI41" i="7"/>
  <c r="AI54" i="7"/>
  <c r="AI57" i="7"/>
  <c r="AI68" i="7"/>
  <c r="AI73" i="7"/>
  <c r="AI76" i="7"/>
  <c r="AI81" i="7"/>
  <c r="AI86" i="7"/>
  <c r="AI17" i="7"/>
  <c r="AI31" i="7"/>
  <c r="AI44" i="7"/>
  <c r="AI47" i="7"/>
  <c r="AI60" i="7"/>
  <c r="AI63" i="7"/>
  <c r="AI66" i="7"/>
  <c r="AI71" i="7"/>
  <c r="AI74" i="7"/>
  <c r="AI79" i="7"/>
  <c r="AI84" i="7"/>
  <c r="AI87" i="7"/>
  <c r="AI89" i="7"/>
  <c r="AI91" i="7"/>
  <c r="AI5" i="7"/>
  <c r="AI15" i="7"/>
  <c r="AI33" i="7"/>
  <c r="AI46" i="7"/>
  <c r="AI65" i="7"/>
  <c r="AI69" i="7"/>
  <c r="AI72" i="7"/>
  <c r="AI82" i="7"/>
  <c r="AI85" i="7"/>
  <c r="AI92" i="7"/>
  <c r="AI94" i="7"/>
  <c r="AI97" i="7"/>
  <c r="AI101" i="7"/>
  <c r="AI30" i="7"/>
  <c r="AI80" i="7"/>
  <c r="AI39" i="7"/>
  <c r="AI52" i="7"/>
  <c r="AI75" i="7"/>
  <c r="AI78" i="7"/>
  <c r="AI88" i="7"/>
  <c r="AI98" i="7"/>
  <c r="AI102" i="7"/>
  <c r="AI28" i="7"/>
  <c r="AI49" i="7"/>
  <c r="AI77" i="7"/>
  <c r="AI95" i="7"/>
  <c r="AI99" i="7"/>
  <c r="AI14" i="7"/>
  <c r="AI36" i="7"/>
  <c r="AI55" i="7"/>
  <c r="AI70" i="7"/>
  <c r="AI83" i="7"/>
  <c r="AI90" i="7"/>
  <c r="AI93" i="7"/>
  <c r="AI100" i="7"/>
  <c r="AI96" i="7"/>
  <c r="AD3" i="7"/>
  <c r="AD6" i="7"/>
  <c r="AD4" i="7"/>
  <c r="AD7" i="7"/>
  <c r="AD5" i="7"/>
  <c r="AD11" i="7"/>
  <c r="AD16" i="7"/>
  <c r="AD19" i="7"/>
  <c r="AD24" i="7"/>
  <c r="AD27" i="7"/>
  <c r="AD8" i="7"/>
  <c r="AD9" i="7"/>
  <c r="AD14" i="7"/>
  <c r="AD17" i="7"/>
  <c r="AD22" i="7"/>
  <c r="AD25" i="7"/>
  <c r="AD18" i="7"/>
  <c r="AD21" i="7"/>
  <c r="AD32" i="7"/>
  <c r="AD35" i="7"/>
  <c r="AD40" i="7"/>
  <c r="AD43" i="7"/>
  <c r="AD48" i="7"/>
  <c r="AD51" i="7"/>
  <c r="AD56" i="7"/>
  <c r="AD59" i="7"/>
  <c r="AD62" i="7"/>
  <c r="AD67" i="7"/>
  <c r="AD20" i="7"/>
  <c r="AD23" i="7"/>
  <c r="AD30" i="7"/>
  <c r="AD33" i="7"/>
  <c r="AD38" i="7"/>
  <c r="AD41" i="7"/>
  <c r="AD46" i="7"/>
  <c r="AD49" i="7"/>
  <c r="AD54" i="7"/>
  <c r="AD57" i="7"/>
  <c r="AD65" i="7"/>
  <c r="AD10" i="7"/>
  <c r="AD29" i="7"/>
  <c r="AD36" i="7"/>
  <c r="AD39" i="7"/>
  <c r="AD52" i="7"/>
  <c r="AD55" i="7"/>
  <c r="AD71" i="7"/>
  <c r="AD74" i="7"/>
  <c r="AD79" i="7"/>
  <c r="AD84" i="7"/>
  <c r="AD87" i="7"/>
  <c r="AD89" i="7"/>
  <c r="AD91" i="7"/>
  <c r="AD15" i="7"/>
  <c r="AD28" i="7"/>
  <c r="AD42" i="7"/>
  <c r="AD45" i="7"/>
  <c r="AD58" i="7"/>
  <c r="AD61" i="7"/>
  <c r="AD64" i="7"/>
  <c r="AD69" i="7"/>
  <c r="AD72" i="7"/>
  <c r="AD77" i="7"/>
  <c r="AD80" i="7"/>
  <c r="AD82" i="7"/>
  <c r="AD85" i="7"/>
  <c r="AD92" i="7"/>
  <c r="AD13" i="7"/>
  <c r="AD31" i="7"/>
  <c r="AD44" i="7"/>
  <c r="AD63" i="7"/>
  <c r="AD70" i="7"/>
  <c r="AD83" i="7"/>
  <c r="AD90" i="7"/>
  <c r="AD98" i="7"/>
  <c r="AD102" i="7"/>
  <c r="AD26" i="7"/>
  <c r="AD60" i="7"/>
  <c r="AD75" i="7"/>
  <c r="AD78" i="7"/>
  <c r="AD88" i="7"/>
  <c r="AD93" i="7"/>
  <c r="AD37" i="7"/>
  <c r="AD50" i="7"/>
  <c r="AD73" i="7"/>
  <c r="AD76" i="7"/>
  <c r="AD86" i="7"/>
  <c r="AD95" i="7"/>
  <c r="AD99" i="7"/>
  <c r="AD66" i="7"/>
  <c r="AD96" i="7"/>
  <c r="AD100" i="7"/>
  <c r="AD47" i="7"/>
  <c r="AD12" i="7"/>
  <c r="AD34" i="7"/>
  <c r="AD53" i="7"/>
  <c r="AD68" i="7"/>
  <c r="AD81" i="7"/>
  <c r="AD97" i="7"/>
  <c r="AD101" i="7"/>
  <c r="AD94" i="7"/>
  <c r="AF3" i="7"/>
  <c r="AF5" i="7"/>
  <c r="AF8" i="7"/>
  <c r="AF6" i="7"/>
  <c r="AF12" i="7"/>
  <c r="AF15" i="7"/>
  <c r="AF20" i="7"/>
  <c r="AF23" i="7"/>
  <c r="AF28" i="7"/>
  <c r="AF10" i="7"/>
  <c r="AF13" i="7"/>
  <c r="AF18" i="7"/>
  <c r="AF21" i="7"/>
  <c r="AF26" i="7"/>
  <c r="AF29" i="7"/>
  <c r="AF7" i="7"/>
  <c r="AF9" i="7"/>
  <c r="AF22" i="7"/>
  <c r="AF25" i="7"/>
  <c r="AF31" i="7"/>
  <c r="AF36" i="7"/>
  <c r="AF39" i="7"/>
  <c r="AF44" i="7"/>
  <c r="AF47" i="7"/>
  <c r="AF52" i="7"/>
  <c r="AF55" i="7"/>
  <c r="AF60" i="7"/>
  <c r="AF63" i="7"/>
  <c r="AF66" i="7"/>
  <c r="AF11" i="7"/>
  <c r="AF24" i="7"/>
  <c r="AF27" i="7"/>
  <c r="AF34" i="7"/>
  <c r="AF37" i="7"/>
  <c r="AF42" i="7"/>
  <c r="AF45" i="7"/>
  <c r="AF50" i="7"/>
  <c r="AF53" i="7"/>
  <c r="AF58" i="7"/>
  <c r="AF61" i="7"/>
  <c r="AF64" i="7"/>
  <c r="AF4" i="7"/>
  <c r="AF17" i="7"/>
  <c r="AF40" i="7"/>
  <c r="AF43" i="7"/>
  <c r="AF56" i="7"/>
  <c r="AF59" i="7"/>
  <c r="AF62" i="7"/>
  <c r="AF70" i="7"/>
  <c r="AF75" i="7"/>
  <c r="AF78" i="7"/>
  <c r="AF83" i="7"/>
  <c r="AF88" i="7"/>
  <c r="AF90" i="7"/>
  <c r="AF16" i="7"/>
  <c r="AF30" i="7"/>
  <c r="AF33" i="7"/>
  <c r="AF46" i="7"/>
  <c r="AF49" i="7"/>
  <c r="AF65" i="7"/>
  <c r="AF68" i="7"/>
  <c r="AF73" i="7"/>
  <c r="AF76" i="7"/>
  <c r="AF81" i="7"/>
  <c r="AF86" i="7"/>
  <c r="AF32" i="7"/>
  <c r="AF51" i="7"/>
  <c r="AF71" i="7"/>
  <c r="AF74" i="7"/>
  <c r="AF84" i="7"/>
  <c r="AF87" i="7"/>
  <c r="AF91" i="7"/>
  <c r="AF93" i="7"/>
  <c r="AF96" i="7"/>
  <c r="AF100" i="7"/>
  <c r="AF14" i="7"/>
  <c r="AF35" i="7"/>
  <c r="AF48" i="7"/>
  <c r="AF79" i="7"/>
  <c r="AF98" i="7"/>
  <c r="AF38" i="7"/>
  <c r="AF57" i="7"/>
  <c r="AF77" i="7"/>
  <c r="AF80" i="7"/>
  <c r="AF94" i="7"/>
  <c r="AF97" i="7"/>
  <c r="AF101" i="7"/>
  <c r="AF102" i="7"/>
  <c r="AF67" i="7"/>
  <c r="AF89" i="7"/>
  <c r="AF19" i="7"/>
  <c r="AF41" i="7"/>
  <c r="AF54" i="7"/>
  <c r="AF69" i="7"/>
  <c r="AF72" i="7"/>
  <c r="AF82" i="7"/>
  <c r="AF85" i="7"/>
  <c r="AF92" i="7"/>
  <c r="AF95" i="7"/>
  <c r="AF99" i="7"/>
  <c r="AE3" i="7"/>
  <c r="AE8" i="7"/>
  <c r="AE6" i="7"/>
  <c r="AE10" i="7"/>
  <c r="AE13" i="7"/>
  <c r="AE18" i="7"/>
  <c r="AE21" i="7"/>
  <c r="AE26" i="7"/>
  <c r="AE29" i="7"/>
  <c r="AE5" i="7"/>
  <c r="AE11" i="7"/>
  <c r="AE16" i="7"/>
  <c r="AE19" i="7"/>
  <c r="AE24" i="7"/>
  <c r="AE27" i="7"/>
  <c r="AE12" i="7"/>
  <c r="AE15" i="7"/>
  <c r="AE28" i="7"/>
  <c r="AE34" i="7"/>
  <c r="AE37" i="7"/>
  <c r="AE42" i="7"/>
  <c r="AE45" i="7"/>
  <c r="AE50" i="7"/>
  <c r="AE53" i="7"/>
  <c r="AE58" i="7"/>
  <c r="AE61" i="7"/>
  <c r="AE64" i="7"/>
  <c r="AE4" i="7"/>
  <c r="AE14" i="7"/>
  <c r="AE17" i="7"/>
  <c r="AE32" i="7"/>
  <c r="AE35" i="7"/>
  <c r="AE40" i="7"/>
  <c r="AE43" i="7"/>
  <c r="AE48" i="7"/>
  <c r="AE51" i="7"/>
  <c r="AE56" i="7"/>
  <c r="AE59" i="7"/>
  <c r="AE62" i="7"/>
  <c r="AE67" i="7"/>
  <c r="AE23" i="7"/>
  <c r="AE30" i="7"/>
  <c r="AE33" i="7"/>
  <c r="AE46" i="7"/>
  <c r="AE49" i="7"/>
  <c r="AE65" i="7"/>
  <c r="AE68" i="7"/>
  <c r="AE73" i="7"/>
  <c r="AE76" i="7"/>
  <c r="AE81" i="7"/>
  <c r="AE86" i="7"/>
  <c r="AE7" i="7"/>
  <c r="AE9" i="7"/>
  <c r="AE22" i="7"/>
  <c r="AE36" i="7"/>
  <c r="AE39" i="7"/>
  <c r="AE52" i="7"/>
  <c r="AE55" i="7"/>
  <c r="AE71" i="7"/>
  <c r="AE74" i="7"/>
  <c r="AE79" i="7"/>
  <c r="AE84" i="7"/>
  <c r="AE87" i="7"/>
  <c r="AE89" i="7"/>
  <c r="AE91" i="7"/>
  <c r="AE20" i="7"/>
  <c r="AE38" i="7"/>
  <c r="AE57" i="7"/>
  <c r="AE77" i="7"/>
  <c r="AE80" i="7"/>
  <c r="AE94" i="7"/>
  <c r="AE97" i="7"/>
  <c r="AE101" i="7"/>
  <c r="AE54" i="7"/>
  <c r="AE69" i="7"/>
  <c r="AE82" i="7"/>
  <c r="AE92" i="7"/>
  <c r="AE95" i="7"/>
  <c r="AE99" i="7"/>
  <c r="AE25" i="7"/>
  <c r="AE31" i="7"/>
  <c r="AE44" i="7"/>
  <c r="AE63" i="7"/>
  <c r="AE70" i="7"/>
  <c r="AE83" i="7"/>
  <c r="AE90" i="7"/>
  <c r="AE98" i="7"/>
  <c r="AE102" i="7"/>
  <c r="AE72" i="7"/>
  <c r="AE85" i="7"/>
  <c r="AE41" i="7"/>
  <c r="AE47" i="7"/>
  <c r="AE60" i="7"/>
  <c r="AE66" i="7"/>
  <c r="AE75" i="7"/>
  <c r="AE78" i="7"/>
  <c r="AE88" i="7"/>
  <c r="AE93" i="7"/>
  <c r="AE96" i="7"/>
  <c r="AE100" i="7"/>
  <c r="Z3" i="7"/>
  <c r="Z6" i="7"/>
  <c r="Z4" i="7"/>
  <c r="Z7" i="7"/>
  <c r="Z11" i="7"/>
  <c r="Z16" i="7"/>
  <c r="Z19" i="7"/>
  <c r="Z24" i="7"/>
  <c r="Z27" i="7"/>
  <c r="Z14" i="7"/>
  <c r="Z17" i="7"/>
  <c r="Z22" i="7"/>
  <c r="Z25" i="7"/>
  <c r="Z30" i="7"/>
  <c r="Z10" i="7"/>
  <c r="Z13" i="7"/>
  <c r="Z26" i="7"/>
  <c r="Z29" i="7"/>
  <c r="Z32" i="7"/>
  <c r="Z35" i="7"/>
  <c r="Z40" i="7"/>
  <c r="Z43" i="7"/>
  <c r="Z48" i="7"/>
  <c r="Z51" i="7"/>
  <c r="Z56" i="7"/>
  <c r="Z59" i="7"/>
  <c r="Z62" i="7"/>
  <c r="Z67" i="7"/>
  <c r="Z9" i="7"/>
  <c r="Z12" i="7"/>
  <c r="Z15" i="7"/>
  <c r="Z28" i="7"/>
  <c r="Z33" i="7"/>
  <c r="Z38" i="7"/>
  <c r="Z41" i="7"/>
  <c r="Z46" i="7"/>
  <c r="Z49" i="7"/>
  <c r="Z54" i="7"/>
  <c r="Z57" i="7"/>
  <c r="Z65" i="7"/>
  <c r="Z21" i="7"/>
  <c r="Z31" i="7"/>
  <c r="Z44" i="7"/>
  <c r="Z47" i="7"/>
  <c r="Z60" i="7"/>
  <c r="Z63" i="7"/>
  <c r="Z66" i="7"/>
  <c r="Z71" i="7"/>
  <c r="Z74" i="7"/>
  <c r="Z79" i="7"/>
  <c r="Z84" i="7"/>
  <c r="Z87" i="7"/>
  <c r="Z89" i="7"/>
  <c r="Z91" i="7"/>
  <c r="Z5" i="7"/>
  <c r="Z20" i="7"/>
  <c r="Z34" i="7"/>
  <c r="Z37" i="7"/>
  <c r="Z50" i="7"/>
  <c r="Z53" i="7"/>
  <c r="Z69" i="7"/>
  <c r="Z72" i="7"/>
  <c r="Z77" i="7"/>
  <c r="Z80" i="7"/>
  <c r="Z82" i="7"/>
  <c r="Z85" i="7"/>
  <c r="Z92" i="7"/>
  <c r="Z8" i="7"/>
  <c r="Z18" i="7"/>
  <c r="Z36" i="7"/>
  <c r="Z55" i="7"/>
  <c r="Z75" i="7"/>
  <c r="Z78" i="7"/>
  <c r="Z88" i="7"/>
  <c r="Z98" i="7"/>
  <c r="Z102" i="7"/>
  <c r="Z39" i="7"/>
  <c r="Z90" i="7"/>
  <c r="Z96" i="7"/>
  <c r="Z100" i="7"/>
  <c r="Z23" i="7"/>
  <c r="Z42" i="7"/>
  <c r="Z61" i="7"/>
  <c r="Z68" i="7"/>
  <c r="Z81" i="7"/>
  <c r="Z95" i="7"/>
  <c r="Z99" i="7"/>
  <c r="Z52" i="7"/>
  <c r="Z70" i="7"/>
  <c r="Z83" i="7"/>
  <c r="Z45" i="7"/>
  <c r="Z58" i="7"/>
  <c r="Z64" i="7"/>
  <c r="Z73" i="7"/>
  <c r="Z76" i="7"/>
  <c r="Z86" i="7"/>
  <c r="Z93" i="7"/>
  <c r="Z101" i="7"/>
  <c r="Z94" i="7"/>
  <c r="Z97" i="7"/>
  <c r="AC3" i="7"/>
  <c r="AC4" i="7"/>
  <c r="AC7" i="7"/>
  <c r="AC5" i="7"/>
  <c r="AC8" i="7"/>
  <c r="AC9" i="7"/>
  <c r="AC14" i="7"/>
  <c r="AC17" i="7"/>
  <c r="AC22" i="7"/>
  <c r="AC25" i="7"/>
  <c r="AC30" i="7"/>
  <c r="AC12" i="7"/>
  <c r="AC15" i="7"/>
  <c r="AC20" i="7"/>
  <c r="AC23" i="7"/>
  <c r="AC28" i="7"/>
  <c r="AC6" i="7"/>
  <c r="AC11" i="7"/>
  <c r="AC24" i="7"/>
  <c r="AC27" i="7"/>
  <c r="AC33" i="7"/>
  <c r="AC38" i="7"/>
  <c r="AC41" i="7"/>
  <c r="AC46" i="7"/>
  <c r="AC49" i="7"/>
  <c r="AC54" i="7"/>
  <c r="AC57" i="7"/>
  <c r="AC65" i="7"/>
  <c r="AC10" i="7"/>
  <c r="AC13" i="7"/>
  <c r="AC26" i="7"/>
  <c r="AC29" i="7"/>
  <c r="AC31" i="7"/>
  <c r="AC36" i="7"/>
  <c r="AC39" i="7"/>
  <c r="AC44" i="7"/>
  <c r="AC47" i="7"/>
  <c r="AC52" i="7"/>
  <c r="AC55" i="7"/>
  <c r="AC60" i="7"/>
  <c r="AC63" i="7"/>
  <c r="AC66" i="7"/>
  <c r="AC16" i="7"/>
  <c r="AC42" i="7"/>
  <c r="AC45" i="7"/>
  <c r="AC58" i="7"/>
  <c r="AC61" i="7"/>
  <c r="AC64" i="7"/>
  <c r="AC69" i="7"/>
  <c r="AC72" i="7"/>
  <c r="AC77" i="7"/>
  <c r="AC80" i="7"/>
  <c r="AC82" i="7"/>
  <c r="AC85" i="7"/>
  <c r="AC92" i="7"/>
  <c r="AC21" i="7"/>
  <c r="AC32" i="7"/>
  <c r="AC35" i="7"/>
  <c r="AC48" i="7"/>
  <c r="AC51" i="7"/>
  <c r="AC67" i="7"/>
  <c r="AC70" i="7"/>
  <c r="AC75" i="7"/>
  <c r="AC78" i="7"/>
  <c r="AC83" i="7"/>
  <c r="AC88" i="7"/>
  <c r="AC90" i="7"/>
  <c r="AC37" i="7"/>
  <c r="AC50" i="7"/>
  <c r="AC73" i="7"/>
  <c r="AC76" i="7"/>
  <c r="AC86" i="7"/>
  <c r="AC95" i="7"/>
  <c r="AC99" i="7"/>
  <c r="AC19" i="7"/>
  <c r="AC34" i="7"/>
  <c r="AC68" i="7"/>
  <c r="AC97" i="7"/>
  <c r="AC101" i="7"/>
  <c r="AC18" i="7"/>
  <c r="AC43" i="7"/>
  <c r="AC56" i="7"/>
  <c r="AC62" i="7"/>
  <c r="AC79" i="7"/>
  <c r="AC89" i="7"/>
  <c r="AC93" i="7"/>
  <c r="AC96" i="7"/>
  <c r="AC100" i="7"/>
  <c r="AC53" i="7"/>
  <c r="AC81" i="7"/>
  <c r="AC94" i="7"/>
  <c r="AC40" i="7"/>
  <c r="AC59" i="7"/>
  <c r="AC71" i="7"/>
  <c r="AC74" i="7"/>
  <c r="AC84" i="7"/>
  <c r="AC87" i="7"/>
  <c r="AC91" i="7"/>
  <c r="AC102" i="7"/>
  <c r="AC98" i="7"/>
  <c r="AB3" i="7"/>
  <c r="AB5" i="7"/>
  <c r="AB8" i="7"/>
  <c r="AB12" i="7"/>
  <c r="AB15" i="7"/>
  <c r="AB20" i="7"/>
  <c r="AB23" i="7"/>
  <c r="AB28" i="7"/>
  <c r="AB4" i="7"/>
  <c r="AB7" i="7"/>
  <c r="AB10" i="7"/>
  <c r="AB13" i="7"/>
  <c r="AB18" i="7"/>
  <c r="AB21" i="7"/>
  <c r="AB26" i="7"/>
  <c r="AB29" i="7"/>
  <c r="AB14" i="7"/>
  <c r="AB17" i="7"/>
  <c r="AB30" i="7"/>
  <c r="AB31" i="7"/>
  <c r="AB36" i="7"/>
  <c r="AB39" i="7"/>
  <c r="AB44" i="7"/>
  <c r="AB47" i="7"/>
  <c r="AB52" i="7"/>
  <c r="AB55" i="7"/>
  <c r="AB60" i="7"/>
  <c r="AB63" i="7"/>
  <c r="AB66" i="7"/>
  <c r="AB16" i="7"/>
  <c r="AB19" i="7"/>
  <c r="AB34" i="7"/>
  <c r="AB37" i="7"/>
  <c r="AB42" i="7"/>
  <c r="AB45" i="7"/>
  <c r="AB50" i="7"/>
  <c r="AB53" i="7"/>
  <c r="AB58" i="7"/>
  <c r="AB61" i="7"/>
  <c r="AB64" i="7"/>
  <c r="AB9" i="7"/>
  <c r="AB22" i="7"/>
  <c r="AB32" i="7"/>
  <c r="AB35" i="7"/>
  <c r="AB48" i="7"/>
  <c r="AB51" i="7"/>
  <c r="AB67" i="7"/>
  <c r="AB70" i="7"/>
  <c r="AB75" i="7"/>
  <c r="AB78" i="7"/>
  <c r="AB83" i="7"/>
  <c r="AB88" i="7"/>
  <c r="AB90" i="7"/>
  <c r="AB27" i="7"/>
  <c r="AB38" i="7"/>
  <c r="AB41" i="7"/>
  <c r="AB54" i="7"/>
  <c r="AB57" i="7"/>
  <c r="AB68" i="7"/>
  <c r="AB73" i="7"/>
  <c r="AB76" i="7"/>
  <c r="AB81" i="7"/>
  <c r="AB86" i="7"/>
  <c r="AB93" i="7"/>
  <c r="AB6" i="7"/>
  <c r="AB25" i="7"/>
  <c r="AB43" i="7"/>
  <c r="AB56" i="7"/>
  <c r="AB62" i="7"/>
  <c r="AB79" i="7"/>
  <c r="AB89" i="7"/>
  <c r="AB96" i="7"/>
  <c r="AB100" i="7"/>
  <c r="AB40" i="7"/>
  <c r="AB74" i="7"/>
  <c r="AB87" i="7"/>
  <c r="AB91" i="7"/>
  <c r="AB102" i="7"/>
  <c r="AB11" i="7"/>
  <c r="AB49" i="7"/>
  <c r="AB69" i="7"/>
  <c r="AB72" i="7"/>
  <c r="AB82" i="7"/>
  <c r="AB85" i="7"/>
  <c r="AB92" i="7"/>
  <c r="AB94" i="7"/>
  <c r="AB97" i="7"/>
  <c r="AB101" i="7"/>
  <c r="AB59" i="7"/>
  <c r="AB71" i="7"/>
  <c r="AB84" i="7"/>
  <c r="AB98" i="7"/>
  <c r="AB24" i="7"/>
  <c r="AB33" i="7"/>
  <c r="AB46" i="7"/>
  <c r="AB65" i="7"/>
  <c r="AB77" i="7"/>
  <c r="AB80" i="7"/>
  <c r="AB95" i="7"/>
  <c r="AB99" i="7"/>
  <c r="W8" i="7"/>
  <c r="W6" i="7"/>
  <c r="W9" i="7"/>
  <c r="W10" i="7"/>
  <c r="W13" i="7"/>
  <c r="W18" i="7"/>
  <c r="W21" i="7"/>
  <c r="W26" i="7"/>
  <c r="W29" i="7"/>
  <c r="W5" i="7"/>
  <c r="W11" i="7"/>
  <c r="W16" i="7"/>
  <c r="W19" i="7"/>
  <c r="W24" i="7"/>
  <c r="W27" i="7"/>
  <c r="W12" i="7"/>
  <c r="W15" i="7"/>
  <c r="W28" i="7"/>
  <c r="W34" i="7"/>
  <c r="W37" i="7"/>
  <c r="W42" i="7"/>
  <c r="W45" i="7"/>
  <c r="W50" i="7"/>
  <c r="W53" i="7"/>
  <c r="W58" i="7"/>
  <c r="W61" i="7"/>
  <c r="W64" i="7"/>
  <c r="W7" i="7"/>
  <c r="W14" i="7"/>
  <c r="W17" i="7"/>
  <c r="W30" i="7"/>
  <c r="W32" i="7"/>
  <c r="W35" i="7"/>
  <c r="W40" i="7"/>
  <c r="W43" i="7"/>
  <c r="W48" i="7"/>
  <c r="W51" i="7"/>
  <c r="W56" i="7"/>
  <c r="W59" i="7"/>
  <c r="W62" i="7"/>
  <c r="W67" i="7"/>
  <c r="W20" i="7"/>
  <c r="W33" i="7"/>
  <c r="W46" i="7"/>
  <c r="W49" i="7"/>
  <c r="W65" i="7"/>
  <c r="W68" i="7"/>
  <c r="W73" i="7"/>
  <c r="W76" i="7"/>
  <c r="W81" i="7"/>
  <c r="W86" i="7"/>
  <c r="W93" i="7"/>
  <c r="W25" i="7"/>
  <c r="W36" i="7"/>
  <c r="W39" i="7"/>
  <c r="W52" i="7"/>
  <c r="W55" i="7"/>
  <c r="W71" i="7"/>
  <c r="W74" i="7"/>
  <c r="W79" i="7"/>
  <c r="W84" i="7"/>
  <c r="W87" i="7"/>
  <c r="W89" i="7"/>
  <c r="W91" i="7"/>
  <c r="W4" i="7"/>
  <c r="W23" i="7"/>
  <c r="W41" i="7"/>
  <c r="W54" i="7"/>
  <c r="W77" i="7"/>
  <c r="W80" i="7"/>
  <c r="W94" i="7"/>
  <c r="W97" i="7"/>
  <c r="W101" i="7"/>
  <c r="W38" i="7"/>
  <c r="W72" i="7"/>
  <c r="W85" i="7"/>
  <c r="W92" i="7"/>
  <c r="W47" i="7"/>
  <c r="W60" i="7"/>
  <c r="W66" i="7"/>
  <c r="W70" i="7"/>
  <c r="W83" i="7"/>
  <c r="W90" i="7"/>
  <c r="W98" i="7"/>
  <c r="W102" i="7"/>
  <c r="W57" i="7"/>
  <c r="W69" i="7"/>
  <c r="W82" i="7"/>
  <c r="W95" i="7"/>
  <c r="W99" i="7"/>
  <c r="W22" i="7"/>
  <c r="W31" i="7"/>
  <c r="W44" i="7"/>
  <c r="W63" i="7"/>
  <c r="W75" i="7"/>
  <c r="W78" i="7"/>
  <c r="W88" i="7"/>
  <c r="W100" i="7"/>
  <c r="W96" i="7"/>
  <c r="Y3" i="7"/>
  <c r="Y4" i="7"/>
  <c r="Y7" i="7"/>
  <c r="Y5" i="7"/>
  <c r="Y14" i="7"/>
  <c r="Y17" i="7"/>
  <c r="Y22" i="7"/>
  <c r="Y25" i="7"/>
  <c r="Y30" i="7"/>
  <c r="Y6" i="7"/>
  <c r="Y9" i="7"/>
  <c r="Y12" i="7"/>
  <c r="Y15" i="7"/>
  <c r="Y20" i="7"/>
  <c r="Y23" i="7"/>
  <c r="Y28" i="7"/>
  <c r="Y16" i="7"/>
  <c r="Y19" i="7"/>
  <c r="Y33" i="7"/>
  <c r="Y38" i="7"/>
  <c r="Y41" i="7"/>
  <c r="Y46" i="7"/>
  <c r="Y49" i="7"/>
  <c r="Y54" i="7"/>
  <c r="Y57" i="7"/>
  <c r="Y65" i="7"/>
  <c r="Y8" i="7"/>
  <c r="Y18" i="7"/>
  <c r="Y21" i="7"/>
  <c r="Y31" i="7"/>
  <c r="Y36" i="7"/>
  <c r="Y39" i="7"/>
  <c r="Y44" i="7"/>
  <c r="Y47" i="7"/>
  <c r="Y52" i="7"/>
  <c r="Y55" i="7"/>
  <c r="Y60" i="7"/>
  <c r="Y63" i="7"/>
  <c r="Y66" i="7"/>
  <c r="Y27" i="7"/>
  <c r="Y34" i="7"/>
  <c r="Y37" i="7"/>
  <c r="Y50" i="7"/>
  <c r="Y53" i="7"/>
  <c r="Y69" i="7"/>
  <c r="Y72" i="7"/>
  <c r="Y77" i="7"/>
  <c r="Y80" i="7"/>
  <c r="Y82" i="7"/>
  <c r="Y85" i="7"/>
  <c r="Y92" i="7"/>
  <c r="Y13" i="7"/>
  <c r="Y26" i="7"/>
  <c r="Y40" i="7"/>
  <c r="Y43" i="7"/>
  <c r="Y56" i="7"/>
  <c r="Y59" i="7"/>
  <c r="Y62" i="7"/>
  <c r="Y70" i="7"/>
  <c r="Y75" i="7"/>
  <c r="Y78" i="7"/>
  <c r="Y83" i="7"/>
  <c r="Y88" i="7"/>
  <c r="Y90" i="7"/>
  <c r="Y11" i="7"/>
  <c r="Y42" i="7"/>
  <c r="Y61" i="7"/>
  <c r="Y68" i="7"/>
  <c r="Y81" i="7"/>
  <c r="Y95" i="7"/>
  <c r="Y99" i="7"/>
  <c r="Y24" i="7"/>
  <c r="Y58" i="7"/>
  <c r="Y64" i="7"/>
  <c r="Y73" i="7"/>
  <c r="Y76" i="7"/>
  <c r="Y86" i="7"/>
  <c r="Y94" i="7"/>
  <c r="Y35" i="7"/>
  <c r="Y48" i="7"/>
  <c r="Y67" i="7"/>
  <c r="Y71" i="7"/>
  <c r="Y74" i="7"/>
  <c r="Y84" i="7"/>
  <c r="Y87" i="7"/>
  <c r="Y91" i="7"/>
  <c r="Y96" i="7"/>
  <c r="Y100" i="7"/>
  <c r="Y45" i="7"/>
  <c r="Y93" i="7"/>
  <c r="Y97" i="7"/>
  <c r="Y101" i="7"/>
  <c r="Y10" i="7"/>
  <c r="Y29" i="7"/>
  <c r="Y32" i="7"/>
  <c r="Y51" i="7"/>
  <c r="Y79" i="7"/>
  <c r="Y89" i="7"/>
  <c r="Y98" i="7"/>
  <c r="Y102" i="7"/>
  <c r="X3" i="7"/>
  <c r="X5" i="7"/>
  <c r="X8" i="7"/>
  <c r="X6" i="7"/>
  <c r="X9" i="7"/>
  <c r="X12" i="7"/>
  <c r="X15" i="7"/>
  <c r="X20" i="7"/>
  <c r="X23" i="7"/>
  <c r="X28" i="7"/>
  <c r="X10" i="7"/>
  <c r="X13" i="7"/>
  <c r="X18" i="7"/>
  <c r="X21" i="7"/>
  <c r="X26" i="7"/>
  <c r="X29" i="7"/>
  <c r="X4" i="7"/>
  <c r="X22" i="7"/>
  <c r="X25" i="7"/>
  <c r="X31" i="7"/>
  <c r="X36" i="7"/>
  <c r="X39" i="7"/>
  <c r="X44" i="7"/>
  <c r="X47" i="7"/>
  <c r="X52" i="7"/>
  <c r="X55" i="7"/>
  <c r="X60" i="7"/>
  <c r="X63" i="7"/>
  <c r="X66" i="7"/>
  <c r="X11" i="7"/>
  <c r="X24" i="7"/>
  <c r="X27" i="7"/>
  <c r="X34" i="7"/>
  <c r="X37" i="7"/>
  <c r="X42" i="7"/>
  <c r="X45" i="7"/>
  <c r="X50" i="7"/>
  <c r="X53" i="7"/>
  <c r="X58" i="7"/>
  <c r="X61" i="7"/>
  <c r="X64" i="7"/>
  <c r="X7" i="7"/>
  <c r="X14" i="7"/>
  <c r="X40" i="7"/>
  <c r="X43" i="7"/>
  <c r="X56" i="7"/>
  <c r="X59" i="7"/>
  <c r="X62" i="7"/>
  <c r="X70" i="7"/>
  <c r="X75" i="7"/>
  <c r="X78" i="7"/>
  <c r="X83" i="7"/>
  <c r="X88" i="7"/>
  <c r="X90" i="7"/>
  <c r="X19" i="7"/>
  <c r="X33" i="7"/>
  <c r="X46" i="7"/>
  <c r="X49" i="7"/>
  <c r="X65" i="7"/>
  <c r="X68" i="7"/>
  <c r="X73" i="7"/>
  <c r="X76" i="7"/>
  <c r="X81" i="7"/>
  <c r="X86" i="7"/>
  <c r="X93" i="7"/>
  <c r="X30" i="7"/>
  <c r="X35" i="7"/>
  <c r="X48" i="7"/>
  <c r="X67" i="7"/>
  <c r="X71" i="7"/>
  <c r="X74" i="7"/>
  <c r="X84" i="7"/>
  <c r="X87" i="7"/>
  <c r="X91" i="7"/>
  <c r="X96" i="7"/>
  <c r="X100" i="7"/>
  <c r="X17" i="7"/>
  <c r="X51" i="7"/>
  <c r="X89" i="7"/>
  <c r="X98" i="7"/>
  <c r="X16" i="7"/>
  <c r="X41" i="7"/>
  <c r="X54" i="7"/>
  <c r="X77" i="7"/>
  <c r="X80" i="7"/>
  <c r="X94" i="7"/>
  <c r="X97" i="7"/>
  <c r="X101" i="7"/>
  <c r="X79" i="7"/>
  <c r="X102" i="7"/>
  <c r="X32" i="7"/>
  <c r="X38" i="7"/>
  <c r="X57" i="7"/>
  <c r="X69" i="7"/>
  <c r="X72" i="7"/>
  <c r="X82" i="7"/>
  <c r="X85" i="7"/>
  <c r="X92" i="7"/>
  <c r="X95" i="7"/>
  <c r="X99" i="7"/>
  <c r="AH3" i="7"/>
  <c r="AH6" i="7"/>
  <c r="AH4" i="7"/>
  <c r="AH7" i="7"/>
  <c r="AH11" i="7"/>
  <c r="AH16" i="7"/>
  <c r="AH19" i="7"/>
  <c r="AH24" i="7"/>
  <c r="AH27" i="7"/>
  <c r="AH9" i="7"/>
  <c r="AH14" i="7"/>
  <c r="AH17" i="7"/>
  <c r="AH22" i="7"/>
  <c r="AH25" i="7"/>
  <c r="AH8" i="7"/>
  <c r="AH10" i="7"/>
  <c r="AH13" i="7"/>
  <c r="AH26" i="7"/>
  <c r="AH29" i="7"/>
  <c r="AH32" i="7"/>
  <c r="AH35" i="7"/>
  <c r="AH40" i="7"/>
  <c r="AH43" i="7"/>
  <c r="AH48" i="7"/>
  <c r="AH51" i="7"/>
  <c r="AH56" i="7"/>
  <c r="AH59" i="7"/>
  <c r="AH62" i="7"/>
  <c r="AH67" i="7"/>
  <c r="AH5" i="7"/>
  <c r="AH12" i="7"/>
  <c r="AH15" i="7"/>
  <c r="AH28" i="7"/>
  <c r="AH30" i="7"/>
  <c r="AH33" i="7"/>
  <c r="AH38" i="7"/>
  <c r="AH41" i="7"/>
  <c r="AH46" i="7"/>
  <c r="AH49" i="7"/>
  <c r="AH54" i="7"/>
  <c r="AH57" i="7"/>
  <c r="AH65" i="7"/>
  <c r="AH18" i="7"/>
  <c r="AH31" i="7"/>
  <c r="AH44" i="7"/>
  <c r="AH47" i="7"/>
  <c r="AH60" i="7"/>
  <c r="AH63" i="7"/>
  <c r="AH66" i="7"/>
  <c r="AH71" i="7"/>
  <c r="AH74" i="7"/>
  <c r="AH79" i="7"/>
  <c r="AH84" i="7"/>
  <c r="AH87" i="7"/>
  <c r="AH89" i="7"/>
  <c r="AH91" i="7"/>
  <c r="AH23" i="7"/>
  <c r="AH34" i="7"/>
  <c r="AH37" i="7"/>
  <c r="AH50" i="7"/>
  <c r="AH53" i="7"/>
  <c r="AH69" i="7"/>
  <c r="AH72" i="7"/>
  <c r="AH77" i="7"/>
  <c r="AH80" i="7"/>
  <c r="AH82" i="7"/>
  <c r="AH85" i="7"/>
  <c r="AH92" i="7"/>
  <c r="AH39" i="7"/>
  <c r="AH52" i="7"/>
  <c r="AH75" i="7"/>
  <c r="AH78" i="7"/>
  <c r="AH88" i="7"/>
  <c r="AH98" i="7"/>
  <c r="AH102" i="7"/>
  <c r="AH21" i="7"/>
  <c r="AH36" i="7"/>
  <c r="AH70" i="7"/>
  <c r="AH83" i="7"/>
  <c r="AH90" i="7"/>
  <c r="AH96" i="7"/>
  <c r="AH100" i="7"/>
  <c r="AH20" i="7"/>
  <c r="AH45" i="7"/>
  <c r="AH58" i="7"/>
  <c r="AH64" i="7"/>
  <c r="AH68" i="7"/>
  <c r="AH81" i="7"/>
  <c r="AH95" i="7"/>
  <c r="AH99" i="7"/>
  <c r="AH93" i="7"/>
  <c r="AH55" i="7"/>
  <c r="AH42" i="7"/>
  <c r="AH61" i="7"/>
  <c r="AH73" i="7"/>
  <c r="AH76" i="7"/>
  <c r="AH86" i="7"/>
  <c r="AH97" i="7"/>
  <c r="AH101" i="7"/>
  <c r="AH94" i="7"/>
  <c r="AG3" i="7"/>
  <c r="AG4" i="7"/>
  <c r="AG7" i="7"/>
  <c r="AG5" i="7"/>
  <c r="AG9" i="7"/>
  <c r="AG14" i="7"/>
  <c r="AG17" i="7"/>
  <c r="AG22" i="7"/>
  <c r="AG25" i="7"/>
  <c r="AG6" i="7"/>
  <c r="AG12" i="7"/>
  <c r="AG15" i="7"/>
  <c r="AG20" i="7"/>
  <c r="AG23" i="7"/>
  <c r="AG28" i="7"/>
  <c r="AG16" i="7"/>
  <c r="AG19" i="7"/>
  <c r="AG30" i="7"/>
  <c r="AG33" i="7"/>
  <c r="AG38" i="7"/>
  <c r="AG41" i="7"/>
  <c r="AG46" i="7"/>
  <c r="AG49" i="7"/>
  <c r="AG54" i="7"/>
  <c r="AG57" i="7"/>
  <c r="AG65" i="7"/>
  <c r="AG18" i="7"/>
  <c r="AG21" i="7"/>
  <c r="AG31" i="7"/>
  <c r="AG36" i="7"/>
  <c r="AG39" i="7"/>
  <c r="AG44" i="7"/>
  <c r="AG47" i="7"/>
  <c r="AG52" i="7"/>
  <c r="AG55" i="7"/>
  <c r="AG60" i="7"/>
  <c r="AG63" i="7"/>
  <c r="AG66" i="7"/>
  <c r="AG11" i="7"/>
  <c r="AG24" i="7"/>
  <c r="AG34" i="7"/>
  <c r="AG37" i="7"/>
  <c r="AG50" i="7"/>
  <c r="AG53" i="7"/>
  <c r="AG69" i="7"/>
  <c r="AG72" i="7"/>
  <c r="AG77" i="7"/>
  <c r="AG80" i="7"/>
  <c r="AG82" i="7"/>
  <c r="AG85" i="7"/>
  <c r="AG92" i="7"/>
  <c r="AG10" i="7"/>
  <c r="AG29" i="7"/>
  <c r="AG40" i="7"/>
  <c r="AG43" i="7"/>
  <c r="AG56" i="7"/>
  <c r="AG59" i="7"/>
  <c r="AG62" i="7"/>
  <c r="AG70" i="7"/>
  <c r="AG75" i="7"/>
  <c r="AG78" i="7"/>
  <c r="AG83" i="7"/>
  <c r="AG88" i="7"/>
  <c r="AG90" i="7"/>
  <c r="AG27" i="7"/>
  <c r="AG45" i="7"/>
  <c r="AG58" i="7"/>
  <c r="AG64" i="7"/>
  <c r="AG68" i="7"/>
  <c r="AG81" i="7"/>
  <c r="AG95" i="7"/>
  <c r="AG99" i="7"/>
  <c r="AG42" i="7"/>
  <c r="AG61" i="7"/>
  <c r="AG94" i="7"/>
  <c r="AG8" i="7"/>
  <c r="AG13" i="7"/>
  <c r="AG32" i="7"/>
  <c r="AG51" i="7"/>
  <c r="AG71" i="7"/>
  <c r="AG74" i="7"/>
  <c r="AG84" i="7"/>
  <c r="AG87" i="7"/>
  <c r="AG91" i="7"/>
  <c r="AG93" i="7"/>
  <c r="AG96" i="7"/>
  <c r="AG100" i="7"/>
  <c r="AG76" i="7"/>
  <c r="AG86" i="7"/>
  <c r="AG97" i="7"/>
  <c r="AG73" i="7"/>
  <c r="AG101" i="7"/>
  <c r="AG26" i="7"/>
  <c r="AG35" i="7"/>
  <c r="AG48" i="7"/>
  <c r="AG67" i="7"/>
  <c r="AG79" i="7"/>
  <c r="AG89" i="7"/>
  <c r="AG98" i="7"/>
  <c r="AG102" i="7"/>
  <c r="AJ3" i="7"/>
  <c r="K41" i="9"/>
  <c r="W41" i="9"/>
  <c r="I37" i="9"/>
  <c r="W37" i="9"/>
  <c r="I33" i="9"/>
  <c r="W33" i="9"/>
  <c r="I32" i="9"/>
  <c r="W32" i="9"/>
  <c r="K33" i="9"/>
  <c r="AU2" i="4"/>
  <c r="AY2" i="4"/>
  <c r="BC2" i="4"/>
  <c r="AV2" i="4"/>
  <c r="AZ2" i="4"/>
  <c r="BD2" i="4"/>
  <c r="AX2" i="4"/>
  <c r="AS2" i="4"/>
  <c r="BA2" i="4"/>
  <c r="AT2" i="4"/>
  <c r="AW2" i="4"/>
  <c r="BB2" i="4"/>
  <c r="BE2" i="4"/>
  <c r="J33" i="9"/>
  <c r="J42" i="9"/>
  <c r="K37" i="9"/>
  <c r="I41" i="9"/>
  <c r="K32" i="9"/>
  <c r="I44" i="9"/>
  <c r="K44" i="9"/>
  <c r="J44" i="9"/>
  <c r="J37" i="9"/>
  <c r="K43" i="9"/>
  <c r="J43" i="9"/>
  <c r="I43" i="9"/>
  <c r="K39" i="9"/>
  <c r="J39" i="9"/>
  <c r="I39" i="9"/>
  <c r="K35" i="9"/>
  <c r="J35" i="9"/>
  <c r="I35" i="9"/>
  <c r="I40" i="9"/>
  <c r="K40" i="9"/>
  <c r="J40" i="9"/>
  <c r="J41" i="9"/>
  <c r="K42" i="9"/>
  <c r="J38" i="9"/>
  <c r="K38" i="9"/>
  <c r="I38" i="9"/>
  <c r="J34" i="9"/>
  <c r="I34" i="9"/>
  <c r="K34" i="9"/>
  <c r="J30" i="9"/>
  <c r="K30" i="9"/>
  <c r="I30" i="9"/>
  <c r="K31" i="9"/>
  <c r="I31" i="9"/>
  <c r="J31" i="9"/>
  <c r="I36" i="9"/>
  <c r="K36" i="9"/>
  <c r="J36" i="9"/>
  <c r="I42" i="9"/>
  <c r="J32" i="9"/>
  <c r="AK46" i="7" l="1"/>
  <c r="AK3" i="7"/>
  <c r="AJ14" i="7"/>
  <c r="AK40" i="7"/>
  <c r="AJ16" i="7"/>
  <c r="AK78" i="7"/>
  <c r="AJ78" i="7"/>
  <c r="AK31" i="7"/>
  <c r="AJ31" i="7"/>
  <c r="AK82" i="7"/>
  <c r="AK98" i="7"/>
  <c r="AK66" i="7"/>
  <c r="AJ66" i="7"/>
  <c r="AJ85" i="7"/>
  <c r="AK85" i="7"/>
  <c r="AJ97" i="7"/>
  <c r="AJ54" i="7"/>
  <c r="AK91" i="7"/>
  <c r="AJ91" i="7"/>
  <c r="AJ79" i="7"/>
  <c r="AJ52" i="7"/>
  <c r="AK52" i="7"/>
  <c r="AJ93" i="7"/>
  <c r="AK93" i="7"/>
  <c r="AJ73" i="7"/>
  <c r="AJ46" i="7"/>
  <c r="AK62" i="7"/>
  <c r="AJ62" i="7"/>
  <c r="AJ48" i="7"/>
  <c r="AK32" i="7"/>
  <c r="AK7" i="7"/>
  <c r="AJ7" i="7"/>
  <c r="AJ53" i="7"/>
  <c r="AK53" i="7"/>
  <c r="AJ37" i="7"/>
  <c r="AK37" i="7"/>
  <c r="AK12" i="7"/>
  <c r="AJ12" i="7"/>
  <c r="AK16" i="7"/>
  <c r="AJ26" i="7"/>
  <c r="AK26" i="7"/>
  <c r="AK10" i="7"/>
  <c r="AJ10" i="7"/>
  <c r="AK97" i="7"/>
  <c r="AK75" i="7"/>
  <c r="AK71" i="7"/>
  <c r="AK65" i="7"/>
  <c r="AK67" i="7"/>
  <c r="AJ98" i="7"/>
  <c r="AK38" i="7"/>
  <c r="AK48" i="7"/>
  <c r="AK101" i="7"/>
  <c r="AJ24" i="7"/>
  <c r="AK96" i="7"/>
  <c r="AJ75" i="7"/>
  <c r="AK22" i="7"/>
  <c r="AJ69" i="7"/>
  <c r="AK90" i="7"/>
  <c r="AJ90" i="7"/>
  <c r="AJ60" i="7"/>
  <c r="AK60" i="7"/>
  <c r="AK72" i="7"/>
  <c r="AJ72" i="7"/>
  <c r="AK94" i="7"/>
  <c r="AJ94" i="7"/>
  <c r="AK41" i="7"/>
  <c r="AJ41" i="7"/>
  <c r="AJ89" i="7"/>
  <c r="AK89" i="7"/>
  <c r="AK74" i="7"/>
  <c r="AJ74" i="7"/>
  <c r="AK39" i="7"/>
  <c r="AJ39" i="7"/>
  <c r="AK86" i="7"/>
  <c r="AJ86" i="7"/>
  <c r="AK68" i="7"/>
  <c r="AJ68" i="7"/>
  <c r="AK33" i="7"/>
  <c r="AJ33" i="7"/>
  <c r="AJ59" i="7"/>
  <c r="AK59" i="7"/>
  <c r="AJ43" i="7"/>
  <c r="AK43" i="7"/>
  <c r="AK30" i="7"/>
  <c r="AJ30" i="7"/>
  <c r="AK64" i="7"/>
  <c r="AJ64" i="7"/>
  <c r="AJ50" i="7"/>
  <c r="AK50" i="7"/>
  <c r="AJ34" i="7"/>
  <c r="AK34" i="7"/>
  <c r="AJ27" i="7"/>
  <c r="AK27" i="7"/>
  <c r="AJ11" i="7"/>
  <c r="AK11" i="7"/>
  <c r="AJ21" i="7"/>
  <c r="AK21" i="7"/>
  <c r="AK9" i="7"/>
  <c r="AJ9" i="7"/>
  <c r="AK61" i="7"/>
  <c r="AK77" i="7"/>
  <c r="AK54" i="7"/>
  <c r="AJ32" i="7"/>
  <c r="AK99" i="7"/>
  <c r="AJ8" i="7"/>
  <c r="AJ22" i="7"/>
  <c r="AK100" i="7"/>
  <c r="AJ100" i="7"/>
  <c r="AJ63" i="7"/>
  <c r="AJ99" i="7"/>
  <c r="AK57" i="7"/>
  <c r="AJ57" i="7"/>
  <c r="AJ83" i="7"/>
  <c r="AK83" i="7"/>
  <c r="AK47" i="7"/>
  <c r="AJ47" i="7"/>
  <c r="AJ38" i="7"/>
  <c r="AK80" i="7"/>
  <c r="AJ80" i="7"/>
  <c r="AK23" i="7"/>
  <c r="AJ23" i="7"/>
  <c r="AJ87" i="7"/>
  <c r="AK87" i="7"/>
  <c r="AJ71" i="7"/>
  <c r="AK36" i="7"/>
  <c r="AJ36" i="7"/>
  <c r="AJ81" i="7"/>
  <c r="AK81" i="7"/>
  <c r="AJ65" i="7"/>
  <c r="AJ20" i="7"/>
  <c r="AK20" i="7"/>
  <c r="AJ56" i="7"/>
  <c r="AK56" i="7"/>
  <c r="AJ40" i="7"/>
  <c r="AK17" i="7"/>
  <c r="AJ17" i="7"/>
  <c r="AJ61" i="7"/>
  <c r="AJ45" i="7"/>
  <c r="AK45" i="7"/>
  <c r="AK28" i="7"/>
  <c r="AJ28" i="7"/>
  <c r="AK24" i="7"/>
  <c r="AJ5" i="7"/>
  <c r="AK5" i="7"/>
  <c r="AK18" i="7"/>
  <c r="AJ18" i="7"/>
  <c r="AK6" i="7"/>
  <c r="AJ102" i="7"/>
  <c r="AK73" i="7"/>
  <c r="AK79" i="7"/>
  <c r="AK63" i="7"/>
  <c r="AJ96" i="7"/>
  <c r="AJ82" i="7"/>
  <c r="AJ6" i="7"/>
  <c r="AK88" i="7"/>
  <c r="AJ88" i="7"/>
  <c r="AK44" i="7"/>
  <c r="AJ44" i="7"/>
  <c r="AJ95" i="7"/>
  <c r="AK95" i="7"/>
  <c r="AK102" i="7"/>
  <c r="AK70" i="7"/>
  <c r="AJ70" i="7"/>
  <c r="AJ92" i="7"/>
  <c r="AK92" i="7"/>
  <c r="AJ101" i="7"/>
  <c r="AJ77" i="7"/>
  <c r="AK4" i="7"/>
  <c r="AJ4" i="7"/>
  <c r="AK84" i="7"/>
  <c r="AJ84" i="7"/>
  <c r="AK55" i="7"/>
  <c r="AJ55" i="7"/>
  <c r="AK25" i="7"/>
  <c r="AJ25" i="7"/>
  <c r="AK76" i="7"/>
  <c r="AJ76" i="7"/>
  <c r="AK49" i="7"/>
  <c r="AJ49" i="7"/>
  <c r="AJ67" i="7"/>
  <c r="AJ51" i="7"/>
  <c r="AK51" i="7"/>
  <c r="AJ35" i="7"/>
  <c r="AK35" i="7"/>
  <c r="AK14" i="7"/>
  <c r="AJ58" i="7"/>
  <c r="AK58" i="7"/>
  <c r="AJ42" i="7"/>
  <c r="AK42" i="7"/>
  <c r="AK15" i="7"/>
  <c r="AJ15" i="7"/>
  <c r="AJ19" i="7"/>
  <c r="AK19" i="7"/>
  <c r="AJ29" i="7"/>
  <c r="AK29" i="7"/>
  <c r="AJ13" i="7"/>
  <c r="AK13" i="7"/>
  <c r="AK8" i="7"/>
  <c r="AK69" i="7"/>
  <c r="AW17" i="4"/>
  <c r="AW41" i="4"/>
  <c r="AW73" i="4"/>
  <c r="AW81" i="4"/>
  <c r="AW85" i="4"/>
  <c r="AW89" i="4"/>
  <c r="AW65" i="4"/>
  <c r="AW82" i="4"/>
  <c r="AW80" i="4"/>
  <c r="AW87" i="4"/>
  <c r="AW90" i="4"/>
  <c r="AW94" i="4"/>
  <c r="AW98" i="4"/>
  <c r="AW102" i="4"/>
  <c r="AW106" i="4"/>
  <c r="AW110" i="4"/>
  <c r="AW114" i="4"/>
  <c r="AW57" i="4"/>
  <c r="AW83" i="4"/>
  <c r="AW91" i="4"/>
  <c r="AW95" i="4"/>
  <c r="AW99" i="4"/>
  <c r="AW103" i="4"/>
  <c r="AW107" i="4"/>
  <c r="AW111" i="4"/>
  <c r="AW49" i="4"/>
  <c r="AW88" i="4"/>
  <c r="AW92" i="4"/>
  <c r="AW100" i="4"/>
  <c r="AW108" i="4"/>
  <c r="AW116" i="4"/>
  <c r="AW118" i="4"/>
  <c r="AW122" i="4"/>
  <c r="AW126" i="4"/>
  <c r="AW130" i="4"/>
  <c r="AW112" i="4"/>
  <c r="AW124" i="4"/>
  <c r="AW84" i="4"/>
  <c r="AW97" i="4"/>
  <c r="AW105" i="4"/>
  <c r="AW113" i="4"/>
  <c r="AW119" i="4"/>
  <c r="AW123" i="4"/>
  <c r="AW127" i="4"/>
  <c r="AW131" i="4"/>
  <c r="AW86" i="4"/>
  <c r="AW96" i="4"/>
  <c r="AW104" i="4"/>
  <c r="AW115" i="4"/>
  <c r="AW117" i="4"/>
  <c r="AW120" i="4"/>
  <c r="AW93" i="4"/>
  <c r="AW101" i="4"/>
  <c r="AW109" i="4"/>
  <c r="AW121" i="4"/>
  <c r="AW132" i="4"/>
  <c r="AW129" i="4"/>
  <c r="AW125" i="4"/>
  <c r="AW128" i="4"/>
  <c r="AW3" i="4"/>
  <c r="AW10" i="4"/>
  <c r="AW19" i="4"/>
  <c r="AW28" i="4"/>
  <c r="AW42" i="4"/>
  <c r="AW51" i="4"/>
  <c r="AW60" i="4"/>
  <c r="AW74" i="4"/>
  <c r="AW13" i="4"/>
  <c r="AW45" i="4"/>
  <c r="AW77" i="4"/>
  <c r="AW14" i="4"/>
  <c r="AW23" i="4"/>
  <c r="AW32" i="4"/>
  <c r="AW46" i="4"/>
  <c r="AW55" i="4"/>
  <c r="AW64" i="4"/>
  <c r="AW78" i="4"/>
  <c r="AW25" i="4"/>
  <c r="AW9" i="4"/>
  <c r="AW11" i="4"/>
  <c r="AW20" i="4"/>
  <c r="AW34" i="4"/>
  <c r="AW43" i="4"/>
  <c r="AW52" i="4"/>
  <c r="AW66" i="4"/>
  <c r="AW75" i="4"/>
  <c r="AW21" i="4"/>
  <c r="AW53" i="4"/>
  <c r="AW6" i="4"/>
  <c r="AW15" i="4"/>
  <c r="AW24" i="4"/>
  <c r="AW38" i="4"/>
  <c r="AW47" i="4"/>
  <c r="AW56" i="4"/>
  <c r="AW70" i="4"/>
  <c r="AW79" i="4"/>
  <c r="AW12" i="4"/>
  <c r="AW26" i="4"/>
  <c r="AW35" i="4"/>
  <c r="AW44" i="4"/>
  <c r="AW58" i="4"/>
  <c r="AW67" i="4"/>
  <c r="AW76" i="4"/>
  <c r="AW29" i="4"/>
  <c r="AW61" i="4"/>
  <c r="AW7" i="4"/>
  <c r="AW16" i="4"/>
  <c r="AW30" i="4"/>
  <c r="AW39" i="4"/>
  <c r="AW48" i="4"/>
  <c r="AW62" i="4"/>
  <c r="AW71" i="4"/>
  <c r="AW4" i="4"/>
  <c r="AW18" i="4"/>
  <c r="AW27" i="4"/>
  <c r="AW36" i="4"/>
  <c r="AW50" i="4"/>
  <c r="AW59" i="4"/>
  <c r="AW68" i="4"/>
  <c r="AW5" i="4"/>
  <c r="AW37" i="4"/>
  <c r="AW69" i="4"/>
  <c r="AW8" i="4"/>
  <c r="AW22" i="4"/>
  <c r="AW31" i="4"/>
  <c r="AW40" i="4"/>
  <c r="AW54" i="4"/>
  <c r="AW63" i="4"/>
  <c r="AW72" i="4"/>
  <c r="AW33" i="4"/>
  <c r="AX5" i="4"/>
  <c r="AX8" i="4"/>
  <c r="AX10" i="4"/>
  <c r="AX13" i="4"/>
  <c r="AX16" i="4"/>
  <c r="AX19" i="4"/>
  <c r="AX6" i="4"/>
  <c r="AX12" i="4"/>
  <c r="AX23" i="4"/>
  <c r="AX31" i="4"/>
  <c r="AX39" i="4"/>
  <c r="AX41" i="4"/>
  <c r="AX7" i="4"/>
  <c r="AX11" i="4"/>
  <c r="AX17" i="4"/>
  <c r="AX24" i="4"/>
  <c r="AX26" i="4"/>
  <c r="AX29" i="4"/>
  <c r="AX32" i="4"/>
  <c r="AX34" i="4"/>
  <c r="AX4" i="4"/>
  <c r="AX15" i="4"/>
  <c r="AX18" i="4"/>
  <c r="AX35" i="4"/>
  <c r="AX40" i="4"/>
  <c r="AX47" i="4"/>
  <c r="AX49" i="4"/>
  <c r="AX50" i="4"/>
  <c r="AX53" i="4"/>
  <c r="AX56" i="4"/>
  <c r="AX59" i="4"/>
  <c r="AX68" i="4"/>
  <c r="AX70" i="4"/>
  <c r="AX79" i="4"/>
  <c r="AX80" i="4"/>
  <c r="AX84" i="4"/>
  <c r="AX88" i="4"/>
  <c r="AX14" i="4"/>
  <c r="AX25" i="4"/>
  <c r="AX30" i="4"/>
  <c r="AX36" i="4"/>
  <c r="AX42" i="4"/>
  <c r="AX45" i="4"/>
  <c r="AX48" i="4"/>
  <c r="AX51" i="4"/>
  <c r="AX60" i="4"/>
  <c r="AX62" i="4"/>
  <c r="AX71" i="4"/>
  <c r="AX73" i="4"/>
  <c r="AX74" i="4"/>
  <c r="AX77" i="4"/>
  <c r="AX81" i="4"/>
  <c r="AX21" i="4"/>
  <c r="AX28" i="4"/>
  <c r="AX33" i="4"/>
  <c r="AX46" i="4"/>
  <c r="AX55" i="4"/>
  <c r="AX58" i="4"/>
  <c r="AX64" i="4"/>
  <c r="AX67" i="4"/>
  <c r="AX76" i="4"/>
  <c r="AX89" i="4"/>
  <c r="AX93" i="4"/>
  <c r="AX97" i="4"/>
  <c r="AX101" i="4"/>
  <c r="AX105" i="4"/>
  <c r="AX109" i="4"/>
  <c r="AX113" i="4"/>
  <c r="AX117" i="4"/>
  <c r="AX27" i="4"/>
  <c r="AX43" i="4"/>
  <c r="AX52" i="4"/>
  <c r="AX65" i="4"/>
  <c r="AX69" i="4"/>
  <c r="AX82" i="4"/>
  <c r="AX85" i="4"/>
  <c r="AX87" i="4"/>
  <c r="AX90" i="4"/>
  <c r="AX94" i="4"/>
  <c r="AX98" i="4"/>
  <c r="AX102" i="4"/>
  <c r="AX106" i="4"/>
  <c r="AX110" i="4"/>
  <c r="AX9" i="4"/>
  <c r="AX22" i="4"/>
  <c r="AX38" i="4"/>
  <c r="AX44" i="4"/>
  <c r="AX57" i="4"/>
  <c r="AX78" i="4"/>
  <c r="AX83" i="4"/>
  <c r="AX95" i="4"/>
  <c r="AX103" i="4"/>
  <c r="AX111" i="4"/>
  <c r="AX121" i="4"/>
  <c r="AX125" i="4"/>
  <c r="AX129" i="4"/>
  <c r="AX99" i="4"/>
  <c r="AX54" i="4"/>
  <c r="AX72" i="4"/>
  <c r="AX75" i="4"/>
  <c r="AX92" i="4"/>
  <c r="AX100" i="4"/>
  <c r="AX108" i="4"/>
  <c r="AX114" i="4"/>
  <c r="AX116" i="4"/>
  <c r="AX118" i="4"/>
  <c r="AX122" i="4"/>
  <c r="AX126" i="4"/>
  <c r="AX130" i="4"/>
  <c r="AX91" i="4"/>
  <c r="AX119" i="4"/>
  <c r="AX123" i="4"/>
  <c r="AX20" i="4"/>
  <c r="AX37" i="4"/>
  <c r="AX61" i="4"/>
  <c r="AX107" i="4"/>
  <c r="AX63" i="4"/>
  <c r="AX66" i="4"/>
  <c r="AX86" i="4"/>
  <c r="AX96" i="4"/>
  <c r="AX104" i="4"/>
  <c r="AX112" i="4"/>
  <c r="AX127" i="4"/>
  <c r="AX120" i="4"/>
  <c r="AX132" i="4"/>
  <c r="AX124" i="4"/>
  <c r="AX131" i="4"/>
  <c r="AX115" i="4"/>
  <c r="AX128" i="4"/>
  <c r="AX3" i="4"/>
  <c r="BC5" i="4"/>
  <c r="BC8" i="4"/>
  <c r="BC10" i="4"/>
  <c r="BC13" i="4"/>
  <c r="BC16" i="4"/>
  <c r="BC17" i="4"/>
  <c r="BC19" i="4"/>
  <c r="BC4" i="4"/>
  <c r="BC7" i="4"/>
  <c r="BC11" i="4"/>
  <c r="BC23" i="4"/>
  <c r="BC31" i="4"/>
  <c r="BC39" i="4"/>
  <c r="BC41" i="4"/>
  <c r="BC15" i="4"/>
  <c r="BC18" i="4"/>
  <c r="BC24" i="4"/>
  <c r="BC26" i="4"/>
  <c r="BC29" i="4"/>
  <c r="BC32" i="4"/>
  <c r="BC34" i="4"/>
  <c r="BC9" i="4"/>
  <c r="BC20" i="4"/>
  <c r="BC21" i="4"/>
  <c r="BC27" i="4"/>
  <c r="BC47" i="4"/>
  <c r="BC50" i="4"/>
  <c r="BC53" i="4"/>
  <c r="BC56" i="4"/>
  <c r="BC57" i="4"/>
  <c r="BC59" i="4"/>
  <c r="BC68" i="4"/>
  <c r="BC70" i="4"/>
  <c r="BC83" i="4"/>
  <c r="BC87" i="4"/>
  <c r="BC22" i="4"/>
  <c r="BC28" i="4"/>
  <c r="BC33" i="4"/>
  <c r="BC42" i="4"/>
  <c r="BC45" i="4"/>
  <c r="BC48" i="4"/>
  <c r="BC49" i="4"/>
  <c r="BC51" i="4"/>
  <c r="BC60" i="4"/>
  <c r="BC62" i="4"/>
  <c r="BC71" i="4"/>
  <c r="BC74" i="4"/>
  <c r="BC77" i="4"/>
  <c r="BC79" i="4"/>
  <c r="BC80" i="4"/>
  <c r="BC12" i="4"/>
  <c r="BC36" i="4"/>
  <c r="BC44" i="4"/>
  <c r="BC61" i="4"/>
  <c r="BC65" i="4"/>
  <c r="BC78" i="4"/>
  <c r="BC82" i="4"/>
  <c r="BC92" i="4"/>
  <c r="BC96" i="4"/>
  <c r="BC100" i="4"/>
  <c r="BC104" i="4"/>
  <c r="BC108" i="4"/>
  <c r="BC112" i="4"/>
  <c r="BC116" i="4"/>
  <c r="BC6" i="4"/>
  <c r="BC35" i="4"/>
  <c r="BC54" i="4"/>
  <c r="BC63" i="4"/>
  <c r="BC66" i="4"/>
  <c r="BC72" i="4"/>
  <c r="BC75" i="4"/>
  <c r="BC81" i="4"/>
  <c r="BC85" i="4"/>
  <c r="BC89" i="4"/>
  <c r="BC93" i="4"/>
  <c r="BC97" i="4"/>
  <c r="BC101" i="4"/>
  <c r="BC105" i="4"/>
  <c r="BC109" i="4"/>
  <c r="BC113" i="4"/>
  <c r="BC25" i="4"/>
  <c r="BC40" i="4"/>
  <c r="BC55" i="4"/>
  <c r="BC58" i="4"/>
  <c r="BC76" i="4"/>
  <c r="BC94" i="4"/>
  <c r="BC102" i="4"/>
  <c r="BC110" i="4"/>
  <c r="BC120" i="4"/>
  <c r="BC124" i="4"/>
  <c r="BC128" i="4"/>
  <c r="BC132" i="4"/>
  <c r="BC3" i="4"/>
  <c r="BC106" i="4"/>
  <c r="BC117" i="4"/>
  <c r="BC118" i="4"/>
  <c r="BC126" i="4"/>
  <c r="BC14" i="4"/>
  <c r="BC38" i="4"/>
  <c r="BC52" i="4"/>
  <c r="BC73" i="4"/>
  <c r="BC86" i="4"/>
  <c r="BC91" i="4"/>
  <c r="BC99" i="4"/>
  <c r="BC107" i="4"/>
  <c r="BC114" i="4"/>
  <c r="BC121" i="4"/>
  <c r="BC125" i="4"/>
  <c r="BC129" i="4"/>
  <c r="BC122" i="4"/>
  <c r="BC30" i="4"/>
  <c r="BC46" i="4"/>
  <c r="BC64" i="4"/>
  <c r="BC67" i="4"/>
  <c r="BC88" i="4"/>
  <c r="BC90" i="4"/>
  <c r="BC98" i="4"/>
  <c r="BC37" i="4"/>
  <c r="BC43" i="4"/>
  <c r="BC69" i="4"/>
  <c r="BC84" i="4"/>
  <c r="BC95" i="4"/>
  <c r="BC103" i="4"/>
  <c r="BC111" i="4"/>
  <c r="BC115" i="4"/>
  <c r="BC123" i="4"/>
  <c r="BC131" i="4"/>
  <c r="BC130" i="4"/>
  <c r="BC119" i="4"/>
  <c r="BC127" i="4"/>
  <c r="AT4" i="4"/>
  <c r="AT6" i="4"/>
  <c r="AT7" i="4"/>
  <c r="AT15" i="4"/>
  <c r="AT18" i="4"/>
  <c r="AT21" i="4"/>
  <c r="AT10" i="4"/>
  <c r="AT22" i="4"/>
  <c r="AT25" i="4"/>
  <c r="AT28" i="4"/>
  <c r="AT30" i="4"/>
  <c r="AT33" i="4"/>
  <c r="AT36" i="4"/>
  <c r="AT38" i="4"/>
  <c r="AT41" i="4"/>
  <c r="AT5" i="4"/>
  <c r="AT8" i="4"/>
  <c r="AT9" i="4"/>
  <c r="AT13" i="4"/>
  <c r="AT14" i="4"/>
  <c r="AT20" i="4"/>
  <c r="AT23" i="4"/>
  <c r="AT31" i="4"/>
  <c r="AT12" i="4"/>
  <c r="AT26" i="4"/>
  <c r="AT32" i="4"/>
  <c r="AT44" i="4"/>
  <c r="AT46" i="4"/>
  <c r="AT49" i="4"/>
  <c r="AT55" i="4"/>
  <c r="AT58" i="4"/>
  <c r="AT61" i="4"/>
  <c r="AT64" i="4"/>
  <c r="AT67" i="4"/>
  <c r="AT76" i="4"/>
  <c r="AT78" i="4"/>
  <c r="AT80" i="4"/>
  <c r="AT84" i="4"/>
  <c r="AT88" i="4"/>
  <c r="AT11" i="4"/>
  <c r="AT27" i="4"/>
  <c r="AT37" i="4"/>
  <c r="AT47" i="4"/>
  <c r="AT50" i="4"/>
  <c r="AT53" i="4"/>
  <c r="AT56" i="4"/>
  <c r="AT59" i="4"/>
  <c r="AT68" i="4"/>
  <c r="AT70" i="4"/>
  <c r="AT73" i="4"/>
  <c r="AT79" i="4"/>
  <c r="AT81" i="4"/>
  <c r="AT35" i="4"/>
  <c r="AT39" i="4"/>
  <c r="AT43" i="4"/>
  <c r="AT52" i="4"/>
  <c r="AT57" i="4"/>
  <c r="AT69" i="4"/>
  <c r="AT86" i="4"/>
  <c r="AT93" i="4"/>
  <c r="AT97" i="4"/>
  <c r="AT101" i="4"/>
  <c r="AT105" i="4"/>
  <c r="AT109" i="4"/>
  <c r="AT113" i="4"/>
  <c r="AT117" i="4"/>
  <c r="AT16" i="4"/>
  <c r="AT24" i="4"/>
  <c r="AT29" i="4"/>
  <c r="AT34" i="4"/>
  <c r="AT45" i="4"/>
  <c r="AT62" i="4"/>
  <c r="AT71" i="4"/>
  <c r="AT74" i="4"/>
  <c r="AT89" i="4"/>
  <c r="AT90" i="4"/>
  <c r="AT94" i="4"/>
  <c r="AT98" i="4"/>
  <c r="AT102" i="4"/>
  <c r="AT106" i="4"/>
  <c r="AT110" i="4"/>
  <c r="AT54" i="4"/>
  <c r="AT72" i="4"/>
  <c r="AT75" i="4"/>
  <c r="AT85" i="4"/>
  <c r="AT91" i="4"/>
  <c r="AT99" i="4"/>
  <c r="AT107" i="4"/>
  <c r="AT115" i="4"/>
  <c r="AT121" i="4"/>
  <c r="AT125" i="4"/>
  <c r="AT129" i="4"/>
  <c r="AT111" i="4"/>
  <c r="AT114" i="4"/>
  <c r="AT116" i="4"/>
  <c r="AT19" i="4"/>
  <c r="AT48" i="4"/>
  <c r="AT51" i="4"/>
  <c r="AT77" i="4"/>
  <c r="AT96" i="4"/>
  <c r="AT104" i="4"/>
  <c r="AT112" i="4"/>
  <c r="AT118" i="4"/>
  <c r="AT122" i="4"/>
  <c r="AT126" i="4"/>
  <c r="AT130" i="4"/>
  <c r="AT103" i="4"/>
  <c r="AT127" i="4"/>
  <c r="AT63" i="4"/>
  <c r="AT66" i="4"/>
  <c r="AT87" i="4"/>
  <c r="AT95" i="4"/>
  <c r="AT119" i="4"/>
  <c r="AT123" i="4"/>
  <c r="AT17" i="4"/>
  <c r="AT40" i="4"/>
  <c r="AT42" i="4"/>
  <c r="AT60" i="4"/>
  <c r="AT65" i="4"/>
  <c r="AT82" i="4"/>
  <c r="AT83" i="4"/>
  <c r="AT92" i="4"/>
  <c r="AT100" i="4"/>
  <c r="AT108" i="4"/>
  <c r="AT120" i="4"/>
  <c r="AT131" i="4"/>
  <c r="AT128" i="4"/>
  <c r="AT3" i="4"/>
  <c r="AT124" i="4"/>
  <c r="AT132" i="4"/>
  <c r="BD4" i="4"/>
  <c r="BD6" i="4"/>
  <c r="BD7" i="4"/>
  <c r="BD15" i="4"/>
  <c r="BD18" i="4"/>
  <c r="BD21" i="4"/>
  <c r="BD12" i="4"/>
  <c r="BD16" i="4"/>
  <c r="BD19" i="4"/>
  <c r="BD22" i="4"/>
  <c r="BD25" i="4"/>
  <c r="BD28" i="4"/>
  <c r="BD30" i="4"/>
  <c r="BD33" i="4"/>
  <c r="BD36" i="4"/>
  <c r="BD38" i="4"/>
  <c r="BD5" i="4"/>
  <c r="BD11" i="4"/>
  <c r="BD17" i="4"/>
  <c r="BD23" i="4"/>
  <c r="BD31" i="4"/>
  <c r="BD10" i="4"/>
  <c r="BD26" i="4"/>
  <c r="BD32" i="4"/>
  <c r="BD40" i="4"/>
  <c r="BD41" i="4"/>
  <c r="BD44" i="4"/>
  <c r="BD46" i="4"/>
  <c r="BD55" i="4"/>
  <c r="BD58" i="4"/>
  <c r="BD61" i="4"/>
  <c r="BD64" i="4"/>
  <c r="BD65" i="4"/>
  <c r="BD67" i="4"/>
  <c r="BD76" i="4"/>
  <c r="BD78" i="4"/>
  <c r="BD82" i="4"/>
  <c r="BD86" i="4"/>
  <c r="BD8" i="4"/>
  <c r="BD9" i="4"/>
  <c r="BD20" i="4"/>
  <c r="BD27" i="4"/>
  <c r="BD39" i="4"/>
  <c r="BD47" i="4"/>
  <c r="BD50" i="4"/>
  <c r="BD53" i="4"/>
  <c r="BD56" i="4"/>
  <c r="BD57" i="4"/>
  <c r="BD59" i="4"/>
  <c r="BD68" i="4"/>
  <c r="BD70" i="4"/>
  <c r="BD14" i="4"/>
  <c r="BD37" i="4"/>
  <c r="BD43" i="4"/>
  <c r="BD52" i="4"/>
  <c r="BD69" i="4"/>
  <c r="BD73" i="4"/>
  <c r="BD84" i="4"/>
  <c r="BD91" i="4"/>
  <c r="BD95" i="4"/>
  <c r="BD99" i="4"/>
  <c r="BD103" i="4"/>
  <c r="BD107" i="4"/>
  <c r="BD111" i="4"/>
  <c r="BD115" i="4"/>
  <c r="BD45" i="4"/>
  <c r="BD49" i="4"/>
  <c r="BD62" i="4"/>
  <c r="BD71" i="4"/>
  <c r="BD74" i="4"/>
  <c r="BD79" i="4"/>
  <c r="BD87" i="4"/>
  <c r="BD92" i="4"/>
  <c r="BD96" i="4"/>
  <c r="BD100" i="4"/>
  <c r="BD104" i="4"/>
  <c r="BD108" i="4"/>
  <c r="BD112" i="4"/>
  <c r="BD13" i="4"/>
  <c r="BD35" i="4"/>
  <c r="BD63" i="4"/>
  <c r="BD66" i="4"/>
  <c r="BD85" i="4"/>
  <c r="BD89" i="4"/>
  <c r="BD97" i="4"/>
  <c r="BD105" i="4"/>
  <c r="BD113" i="4"/>
  <c r="BD119" i="4"/>
  <c r="BD123" i="4"/>
  <c r="BD127" i="4"/>
  <c r="BD131" i="4"/>
  <c r="BD132" i="4"/>
  <c r="BD81" i="4"/>
  <c r="BD93" i="4"/>
  <c r="BD114" i="4"/>
  <c r="BD125" i="4"/>
  <c r="BD29" i="4"/>
  <c r="BD42" i="4"/>
  <c r="BD60" i="4"/>
  <c r="BD94" i="4"/>
  <c r="BD102" i="4"/>
  <c r="BD110" i="4"/>
  <c r="BD116" i="4"/>
  <c r="BD120" i="4"/>
  <c r="BD124" i="4"/>
  <c r="BD128" i="4"/>
  <c r="BD3" i="4"/>
  <c r="BD101" i="4"/>
  <c r="BD109" i="4"/>
  <c r="BD121" i="4"/>
  <c r="BD54" i="4"/>
  <c r="BD72" i="4"/>
  <c r="BD75" i="4"/>
  <c r="BD83" i="4"/>
  <c r="BD24" i="4"/>
  <c r="BD34" i="4"/>
  <c r="BD48" i="4"/>
  <c r="BD51" i="4"/>
  <c r="BD77" i="4"/>
  <c r="BD80" i="4"/>
  <c r="BD88" i="4"/>
  <c r="BD90" i="4"/>
  <c r="BD98" i="4"/>
  <c r="BD106" i="4"/>
  <c r="BD118" i="4"/>
  <c r="BD129" i="4"/>
  <c r="BD117" i="4"/>
  <c r="BD122" i="4"/>
  <c r="BD126" i="4"/>
  <c r="BD130" i="4"/>
  <c r="AY4" i="4"/>
  <c r="AY6" i="4"/>
  <c r="AY7" i="4"/>
  <c r="AY15" i="4"/>
  <c r="AY17" i="4"/>
  <c r="AY18" i="4"/>
  <c r="AY21" i="4"/>
  <c r="AY8" i="4"/>
  <c r="AY9" i="4"/>
  <c r="AY13" i="4"/>
  <c r="AY14" i="4"/>
  <c r="AY20" i="4"/>
  <c r="AY22" i="4"/>
  <c r="AY25" i="4"/>
  <c r="AY28" i="4"/>
  <c r="AY30" i="4"/>
  <c r="AY33" i="4"/>
  <c r="AY36" i="4"/>
  <c r="AY38" i="4"/>
  <c r="AY12" i="4"/>
  <c r="AY16" i="4"/>
  <c r="AY19" i="4"/>
  <c r="AY23" i="4"/>
  <c r="AY31" i="4"/>
  <c r="AY24" i="4"/>
  <c r="AY29" i="4"/>
  <c r="AY34" i="4"/>
  <c r="AY37" i="4"/>
  <c r="AY44" i="4"/>
  <c r="AY46" i="4"/>
  <c r="AY55" i="4"/>
  <c r="AY57" i="4"/>
  <c r="AY58" i="4"/>
  <c r="AY61" i="4"/>
  <c r="AY64" i="4"/>
  <c r="AY67" i="4"/>
  <c r="AY76" i="4"/>
  <c r="AY78" i="4"/>
  <c r="AY83" i="4"/>
  <c r="AY87" i="4"/>
  <c r="AY35" i="4"/>
  <c r="AY40" i="4"/>
  <c r="AY41" i="4"/>
  <c r="AY47" i="4"/>
  <c r="AY49" i="4"/>
  <c r="AY50" i="4"/>
  <c r="AY53" i="4"/>
  <c r="AY56" i="4"/>
  <c r="AY59" i="4"/>
  <c r="AY68" i="4"/>
  <c r="AY70" i="4"/>
  <c r="AY79" i="4"/>
  <c r="AY80" i="4"/>
  <c r="AY5" i="4"/>
  <c r="AY10" i="4"/>
  <c r="AY54" i="4"/>
  <c r="AY63" i="4"/>
  <c r="AY66" i="4"/>
  <c r="AY72" i="4"/>
  <c r="AY75" i="4"/>
  <c r="AY84" i="4"/>
  <c r="AY86" i="4"/>
  <c r="AY92" i="4"/>
  <c r="AY96" i="4"/>
  <c r="AY100" i="4"/>
  <c r="AY104" i="4"/>
  <c r="AY108" i="4"/>
  <c r="AY112" i="4"/>
  <c r="AY116" i="4"/>
  <c r="AY11" i="4"/>
  <c r="AY32" i="4"/>
  <c r="AY39" i="4"/>
  <c r="AY42" i="4"/>
  <c r="AY48" i="4"/>
  <c r="AY51" i="4"/>
  <c r="AY60" i="4"/>
  <c r="AY73" i="4"/>
  <c r="AY77" i="4"/>
  <c r="AY89" i="4"/>
  <c r="AY93" i="4"/>
  <c r="AY97" i="4"/>
  <c r="AY101" i="4"/>
  <c r="AY105" i="4"/>
  <c r="AY109" i="4"/>
  <c r="AY113" i="4"/>
  <c r="AY52" i="4"/>
  <c r="AY65" i="4"/>
  <c r="AY82" i="4"/>
  <c r="AY90" i="4"/>
  <c r="AY98" i="4"/>
  <c r="AY106" i="4"/>
  <c r="AY115" i="4"/>
  <c r="AY120" i="4"/>
  <c r="AY124" i="4"/>
  <c r="AY128" i="4"/>
  <c r="AY132" i="4"/>
  <c r="AY3" i="4"/>
  <c r="AY102" i="4"/>
  <c r="AY122" i="4"/>
  <c r="AY26" i="4"/>
  <c r="AY62" i="4"/>
  <c r="AY81" i="4"/>
  <c r="AY88" i="4"/>
  <c r="AY95" i="4"/>
  <c r="AY103" i="4"/>
  <c r="AY111" i="4"/>
  <c r="AY121" i="4"/>
  <c r="AY125" i="4"/>
  <c r="AY129" i="4"/>
  <c r="AY94" i="4"/>
  <c r="AY114" i="4"/>
  <c r="AY118" i="4"/>
  <c r="AY126" i="4"/>
  <c r="AY27" i="4"/>
  <c r="AY43" i="4"/>
  <c r="AY69" i="4"/>
  <c r="AY85" i="4"/>
  <c r="AY110" i="4"/>
  <c r="AY45" i="4"/>
  <c r="AY71" i="4"/>
  <c r="AY74" i="4"/>
  <c r="AY91" i="4"/>
  <c r="AY99" i="4"/>
  <c r="AY107" i="4"/>
  <c r="AY117" i="4"/>
  <c r="AY130" i="4"/>
  <c r="AY127" i="4"/>
  <c r="AY119" i="4"/>
  <c r="AY123" i="4"/>
  <c r="AY131" i="4"/>
  <c r="BE73" i="4"/>
  <c r="BE81" i="4"/>
  <c r="BE85" i="4"/>
  <c r="BE65" i="4"/>
  <c r="BE80" i="4"/>
  <c r="BE86" i="4"/>
  <c r="BE88" i="4"/>
  <c r="BE90" i="4"/>
  <c r="BE94" i="4"/>
  <c r="BE98" i="4"/>
  <c r="BE102" i="4"/>
  <c r="BE106" i="4"/>
  <c r="BE110" i="4"/>
  <c r="BE114" i="4"/>
  <c r="BE17" i="4"/>
  <c r="BE57" i="4"/>
  <c r="BE82" i="4"/>
  <c r="BE84" i="4"/>
  <c r="BE91" i="4"/>
  <c r="BE95" i="4"/>
  <c r="BE99" i="4"/>
  <c r="BE103" i="4"/>
  <c r="BE107" i="4"/>
  <c r="BE111" i="4"/>
  <c r="BE79" i="4"/>
  <c r="BE92" i="4"/>
  <c r="BE100" i="4"/>
  <c r="BE108" i="4"/>
  <c r="BE115" i="4"/>
  <c r="BE117" i="4"/>
  <c r="BE118" i="4"/>
  <c r="BE122" i="4"/>
  <c r="BE126" i="4"/>
  <c r="BE130" i="4"/>
  <c r="BE116" i="4"/>
  <c r="BE89" i="4"/>
  <c r="BE97" i="4"/>
  <c r="BE105" i="4"/>
  <c r="BE113" i="4"/>
  <c r="BE119" i="4"/>
  <c r="BE123" i="4"/>
  <c r="BE127" i="4"/>
  <c r="BE131" i="4"/>
  <c r="BE120" i="4"/>
  <c r="BE124" i="4"/>
  <c r="BE49" i="4"/>
  <c r="BE87" i="4"/>
  <c r="BE96" i="4"/>
  <c r="BE104" i="4"/>
  <c r="BE112" i="4"/>
  <c r="BE83" i="4"/>
  <c r="BE93" i="4"/>
  <c r="BE101" i="4"/>
  <c r="BE109" i="4"/>
  <c r="BE132" i="4"/>
  <c r="BE129" i="4"/>
  <c r="BE121" i="4"/>
  <c r="BE128" i="4"/>
  <c r="BE3" i="4"/>
  <c r="BE125" i="4"/>
  <c r="BE10" i="4"/>
  <c r="BE19" i="4"/>
  <c r="BE28" i="4"/>
  <c r="BE42" i="4"/>
  <c r="BE51" i="4"/>
  <c r="BE60" i="4"/>
  <c r="BE74" i="4"/>
  <c r="BE13" i="4"/>
  <c r="BE45" i="4"/>
  <c r="BE77" i="4"/>
  <c r="BE14" i="4"/>
  <c r="BE23" i="4"/>
  <c r="BE32" i="4"/>
  <c r="BE46" i="4"/>
  <c r="BE55" i="4"/>
  <c r="BE64" i="4"/>
  <c r="BE78" i="4"/>
  <c r="BE41" i="4"/>
  <c r="BE11" i="4"/>
  <c r="BE20" i="4"/>
  <c r="BE34" i="4"/>
  <c r="BE43" i="4"/>
  <c r="BE52" i="4"/>
  <c r="BE66" i="4"/>
  <c r="BE75" i="4"/>
  <c r="BE21" i="4"/>
  <c r="BE53" i="4"/>
  <c r="BE6" i="4"/>
  <c r="BE15" i="4"/>
  <c r="BE24" i="4"/>
  <c r="BE38" i="4"/>
  <c r="BE47" i="4"/>
  <c r="BE56" i="4"/>
  <c r="BE70" i="4"/>
  <c r="BE33" i="4"/>
  <c r="BE12" i="4"/>
  <c r="BE26" i="4"/>
  <c r="BE35" i="4"/>
  <c r="BE44" i="4"/>
  <c r="BE58" i="4"/>
  <c r="BE67" i="4"/>
  <c r="BE76" i="4"/>
  <c r="BE29" i="4"/>
  <c r="BE61" i="4"/>
  <c r="BE7" i="4"/>
  <c r="BE16" i="4"/>
  <c r="BE30" i="4"/>
  <c r="BE39" i="4"/>
  <c r="BE48" i="4"/>
  <c r="BE62" i="4"/>
  <c r="BE71" i="4"/>
  <c r="BE25" i="4"/>
  <c r="BE9" i="4"/>
  <c r="BE4" i="4"/>
  <c r="BE18" i="4"/>
  <c r="BE27" i="4"/>
  <c r="BE36" i="4"/>
  <c r="BE50" i="4"/>
  <c r="BE59" i="4"/>
  <c r="BE68" i="4"/>
  <c r="BE5" i="4"/>
  <c r="BE37" i="4"/>
  <c r="BE69" i="4"/>
  <c r="BE8" i="4"/>
  <c r="BE22" i="4"/>
  <c r="BE31" i="4"/>
  <c r="BE40" i="4"/>
  <c r="BE54" i="4"/>
  <c r="BE63" i="4"/>
  <c r="BE72" i="4"/>
  <c r="BA73" i="4"/>
  <c r="BA81" i="4"/>
  <c r="BA85" i="4"/>
  <c r="BA17" i="4"/>
  <c r="BA65" i="4"/>
  <c r="BA82" i="4"/>
  <c r="BA49" i="4"/>
  <c r="BA79" i="4"/>
  <c r="BA83" i="4"/>
  <c r="BA90" i="4"/>
  <c r="BA94" i="4"/>
  <c r="BA98" i="4"/>
  <c r="BA102" i="4"/>
  <c r="BA106" i="4"/>
  <c r="BA110" i="4"/>
  <c r="BA114" i="4"/>
  <c r="BA86" i="4"/>
  <c r="BA88" i="4"/>
  <c r="BA91" i="4"/>
  <c r="BA95" i="4"/>
  <c r="BA99" i="4"/>
  <c r="BA103" i="4"/>
  <c r="BA107" i="4"/>
  <c r="BA111" i="4"/>
  <c r="BA96" i="4"/>
  <c r="BA104" i="4"/>
  <c r="BA112" i="4"/>
  <c r="BA118" i="4"/>
  <c r="BA122" i="4"/>
  <c r="BA126" i="4"/>
  <c r="BA130" i="4"/>
  <c r="BA100" i="4"/>
  <c r="BA108" i="4"/>
  <c r="BA120" i="4"/>
  <c r="BA57" i="4"/>
  <c r="BA87" i="4"/>
  <c r="BA93" i="4"/>
  <c r="BA101" i="4"/>
  <c r="BA109" i="4"/>
  <c r="BA115" i="4"/>
  <c r="BA117" i="4"/>
  <c r="BA119" i="4"/>
  <c r="BA123" i="4"/>
  <c r="BA127" i="4"/>
  <c r="BA131" i="4"/>
  <c r="BA80" i="4"/>
  <c r="BA84" i="4"/>
  <c r="BA92" i="4"/>
  <c r="BA124" i="4"/>
  <c r="BA89" i="4"/>
  <c r="BA97" i="4"/>
  <c r="BA105" i="4"/>
  <c r="BA113" i="4"/>
  <c r="BA128" i="4"/>
  <c r="BA3" i="4"/>
  <c r="BA121" i="4"/>
  <c r="BA116" i="4"/>
  <c r="BA125" i="4"/>
  <c r="BA132" i="4"/>
  <c r="BA129" i="4"/>
  <c r="BA12" i="4"/>
  <c r="BA26" i="4"/>
  <c r="BA35" i="4"/>
  <c r="BA44" i="4"/>
  <c r="BA58" i="4"/>
  <c r="BA67" i="4"/>
  <c r="BA76" i="4"/>
  <c r="BA29" i="4"/>
  <c r="BA61" i="4"/>
  <c r="BA7" i="4"/>
  <c r="BA16" i="4"/>
  <c r="BA30" i="4"/>
  <c r="BA39" i="4"/>
  <c r="BA48" i="4"/>
  <c r="BA62" i="4"/>
  <c r="BA71" i="4"/>
  <c r="BA4" i="4"/>
  <c r="BA18" i="4"/>
  <c r="BA27" i="4"/>
  <c r="BA36" i="4"/>
  <c r="BA50" i="4"/>
  <c r="BA59" i="4"/>
  <c r="BA68" i="4"/>
  <c r="BA5" i="4"/>
  <c r="BA37" i="4"/>
  <c r="BA69" i="4"/>
  <c r="BA8" i="4"/>
  <c r="BA22" i="4"/>
  <c r="BA31" i="4"/>
  <c r="BA40" i="4"/>
  <c r="BA54" i="4"/>
  <c r="BA63" i="4"/>
  <c r="BA72" i="4"/>
  <c r="BA41" i="4"/>
  <c r="BA10" i="4"/>
  <c r="BA19" i="4"/>
  <c r="BA28" i="4"/>
  <c r="BA42" i="4"/>
  <c r="BA51" i="4"/>
  <c r="BA60" i="4"/>
  <c r="BA74" i="4"/>
  <c r="BA13" i="4"/>
  <c r="BA45" i="4"/>
  <c r="BA77" i="4"/>
  <c r="BA14" i="4"/>
  <c r="BA23" i="4"/>
  <c r="BA32" i="4"/>
  <c r="BA46" i="4"/>
  <c r="BA55" i="4"/>
  <c r="BA64" i="4"/>
  <c r="BA78" i="4"/>
  <c r="BA33" i="4"/>
  <c r="BA11" i="4"/>
  <c r="BA20" i="4"/>
  <c r="BA34" i="4"/>
  <c r="BA43" i="4"/>
  <c r="BA52" i="4"/>
  <c r="BA66" i="4"/>
  <c r="BA75" i="4"/>
  <c r="BA21" i="4"/>
  <c r="BA53" i="4"/>
  <c r="BA6" i="4"/>
  <c r="BA15" i="4"/>
  <c r="BA24" i="4"/>
  <c r="BA38" i="4"/>
  <c r="BA47" i="4"/>
  <c r="BA56" i="4"/>
  <c r="BA70" i="4"/>
  <c r="BA25" i="4"/>
  <c r="BA9" i="4"/>
  <c r="AZ4" i="4"/>
  <c r="AZ6" i="4"/>
  <c r="AZ9" i="4"/>
  <c r="AZ12" i="4"/>
  <c r="AZ14" i="4"/>
  <c r="AZ5" i="4"/>
  <c r="AZ10" i="4"/>
  <c r="AZ21" i="4"/>
  <c r="AZ27" i="4"/>
  <c r="AZ35" i="4"/>
  <c r="AZ8" i="4"/>
  <c r="AZ13" i="4"/>
  <c r="AZ20" i="4"/>
  <c r="AZ22" i="4"/>
  <c r="AZ25" i="4"/>
  <c r="AZ28" i="4"/>
  <c r="AZ30" i="4"/>
  <c r="AZ33" i="4"/>
  <c r="AZ36" i="4"/>
  <c r="AZ7" i="4"/>
  <c r="AZ16" i="4"/>
  <c r="AZ17" i="4"/>
  <c r="AZ19" i="4"/>
  <c r="AZ23" i="4"/>
  <c r="AZ38" i="4"/>
  <c r="AZ43" i="4"/>
  <c r="AZ52" i="4"/>
  <c r="AZ54" i="4"/>
  <c r="AZ63" i="4"/>
  <c r="AZ65" i="4"/>
  <c r="AZ66" i="4"/>
  <c r="AZ69" i="4"/>
  <c r="AZ72" i="4"/>
  <c r="AZ75" i="4"/>
  <c r="AZ82" i="4"/>
  <c r="AZ86" i="4"/>
  <c r="AZ15" i="4"/>
  <c r="AZ18" i="4"/>
  <c r="AZ24" i="4"/>
  <c r="AZ29" i="4"/>
  <c r="AZ34" i="4"/>
  <c r="AZ37" i="4"/>
  <c r="AZ44" i="4"/>
  <c r="AZ46" i="4"/>
  <c r="AZ55" i="4"/>
  <c r="AZ57" i="4"/>
  <c r="AZ58" i="4"/>
  <c r="AZ61" i="4"/>
  <c r="AZ64" i="4"/>
  <c r="AZ67" i="4"/>
  <c r="AZ76" i="4"/>
  <c r="AZ78" i="4"/>
  <c r="AZ26" i="4"/>
  <c r="AZ45" i="4"/>
  <c r="AZ62" i="4"/>
  <c r="AZ71" i="4"/>
  <c r="AZ74" i="4"/>
  <c r="AZ81" i="4"/>
  <c r="AZ88" i="4"/>
  <c r="AZ91" i="4"/>
  <c r="AZ95" i="4"/>
  <c r="AZ99" i="4"/>
  <c r="AZ103" i="4"/>
  <c r="AZ107" i="4"/>
  <c r="AZ111" i="4"/>
  <c r="AZ115" i="4"/>
  <c r="AZ40" i="4"/>
  <c r="AZ41" i="4"/>
  <c r="AZ47" i="4"/>
  <c r="AZ50" i="4"/>
  <c r="AZ56" i="4"/>
  <c r="AZ59" i="4"/>
  <c r="AZ68" i="4"/>
  <c r="AZ80" i="4"/>
  <c r="AZ84" i="4"/>
  <c r="AZ92" i="4"/>
  <c r="AZ96" i="4"/>
  <c r="AZ100" i="4"/>
  <c r="AZ104" i="4"/>
  <c r="AZ108" i="4"/>
  <c r="AZ112" i="4"/>
  <c r="AZ32" i="4"/>
  <c r="AZ42" i="4"/>
  <c r="AZ60" i="4"/>
  <c r="AZ73" i="4"/>
  <c r="AZ87" i="4"/>
  <c r="AZ93" i="4"/>
  <c r="AZ101" i="4"/>
  <c r="AZ109" i="4"/>
  <c r="AZ117" i="4"/>
  <c r="AZ119" i="4"/>
  <c r="AZ123" i="4"/>
  <c r="AZ127" i="4"/>
  <c r="AZ131" i="4"/>
  <c r="AZ3" i="4"/>
  <c r="AZ97" i="4"/>
  <c r="AZ105" i="4"/>
  <c r="AZ121" i="4"/>
  <c r="AZ49" i="4"/>
  <c r="AZ70" i="4"/>
  <c r="AZ83" i="4"/>
  <c r="AZ90" i="4"/>
  <c r="AZ98" i="4"/>
  <c r="AZ106" i="4"/>
  <c r="AZ120" i="4"/>
  <c r="AZ124" i="4"/>
  <c r="AZ128" i="4"/>
  <c r="AZ132" i="4"/>
  <c r="AZ113" i="4"/>
  <c r="AZ116" i="4"/>
  <c r="AZ125" i="4"/>
  <c r="AZ11" i="4"/>
  <c r="AZ39" i="4"/>
  <c r="AZ48" i="4"/>
  <c r="AZ51" i="4"/>
  <c r="AZ77" i="4"/>
  <c r="AZ89" i="4"/>
  <c r="AZ31" i="4"/>
  <c r="AZ53" i="4"/>
  <c r="AZ79" i="4"/>
  <c r="AZ85" i="4"/>
  <c r="AZ94" i="4"/>
  <c r="AZ102" i="4"/>
  <c r="AZ110" i="4"/>
  <c r="AZ122" i="4"/>
  <c r="AZ126" i="4"/>
  <c r="AZ130" i="4"/>
  <c r="AZ114" i="4"/>
  <c r="AZ129" i="4"/>
  <c r="AZ118" i="4"/>
  <c r="AU4" i="4"/>
  <c r="AU6" i="4"/>
  <c r="AU9" i="4"/>
  <c r="AU12" i="4"/>
  <c r="AU14" i="4"/>
  <c r="AU17" i="4"/>
  <c r="AU11" i="4"/>
  <c r="AU15" i="4"/>
  <c r="AU18" i="4"/>
  <c r="AU27" i="4"/>
  <c r="AU35" i="4"/>
  <c r="AU10" i="4"/>
  <c r="AU21" i="4"/>
  <c r="AU22" i="4"/>
  <c r="AU25" i="4"/>
  <c r="AU28" i="4"/>
  <c r="AU30" i="4"/>
  <c r="AU33" i="4"/>
  <c r="AU36" i="4"/>
  <c r="AU13" i="4"/>
  <c r="AU31" i="4"/>
  <c r="AU39" i="4"/>
  <c r="AU43" i="4"/>
  <c r="AU52" i="4"/>
  <c r="AU54" i="4"/>
  <c r="AU57" i="4"/>
  <c r="AU63" i="4"/>
  <c r="AU66" i="4"/>
  <c r="AU69" i="4"/>
  <c r="AU72" i="4"/>
  <c r="AU75" i="4"/>
  <c r="AU83" i="4"/>
  <c r="AU87" i="4"/>
  <c r="AU26" i="4"/>
  <c r="AU32" i="4"/>
  <c r="AU38" i="4"/>
  <c r="AU44" i="4"/>
  <c r="AU46" i="4"/>
  <c r="AU49" i="4"/>
  <c r="AU55" i="4"/>
  <c r="AU58" i="4"/>
  <c r="AU61" i="4"/>
  <c r="AU64" i="4"/>
  <c r="AU67" i="4"/>
  <c r="AU76" i="4"/>
  <c r="AU78" i="4"/>
  <c r="AU80" i="4"/>
  <c r="AU19" i="4"/>
  <c r="AU40" i="4"/>
  <c r="AU42" i="4"/>
  <c r="AU48" i="4"/>
  <c r="AU51" i="4"/>
  <c r="AU60" i="4"/>
  <c r="AU65" i="4"/>
  <c r="AU77" i="4"/>
  <c r="AU82" i="4"/>
  <c r="AU88" i="4"/>
  <c r="AU92" i="4"/>
  <c r="AU96" i="4"/>
  <c r="AU100" i="4"/>
  <c r="AU104" i="4"/>
  <c r="AU108" i="4"/>
  <c r="AU112" i="4"/>
  <c r="AU116" i="4"/>
  <c r="AU20" i="4"/>
  <c r="AU37" i="4"/>
  <c r="AU53" i="4"/>
  <c r="AU70" i="4"/>
  <c r="AU79" i="4"/>
  <c r="AU81" i="4"/>
  <c r="AU84" i="4"/>
  <c r="AU86" i="4"/>
  <c r="AU93" i="4"/>
  <c r="AU97" i="4"/>
  <c r="AU101" i="4"/>
  <c r="AU105" i="4"/>
  <c r="AU109" i="4"/>
  <c r="AU113" i="4"/>
  <c r="AU29" i="4"/>
  <c r="AU62" i="4"/>
  <c r="AU89" i="4"/>
  <c r="AU94" i="4"/>
  <c r="AU102" i="4"/>
  <c r="AU110" i="4"/>
  <c r="AU117" i="4"/>
  <c r="AU120" i="4"/>
  <c r="AU124" i="4"/>
  <c r="AU128" i="4"/>
  <c r="AU132" i="4"/>
  <c r="AU3" i="4"/>
  <c r="AU5" i="4"/>
  <c r="AU23" i="4"/>
  <c r="AU41" i="4"/>
  <c r="AU56" i="4"/>
  <c r="AU59" i="4"/>
  <c r="AU85" i="4"/>
  <c r="AU91" i="4"/>
  <c r="AU99" i="4"/>
  <c r="AU107" i="4"/>
  <c r="AU115" i="4"/>
  <c r="AU121" i="4"/>
  <c r="AU125" i="4"/>
  <c r="AU129" i="4"/>
  <c r="AU98" i="4"/>
  <c r="AU106" i="4"/>
  <c r="AU118" i="4"/>
  <c r="AU7" i="4"/>
  <c r="AU16" i="4"/>
  <c r="AU24" i="4"/>
  <c r="AU34" i="4"/>
  <c r="AU45" i="4"/>
  <c r="AU71" i="4"/>
  <c r="AU74" i="4"/>
  <c r="AU90" i="4"/>
  <c r="AU122" i="4"/>
  <c r="AU126" i="4"/>
  <c r="AU8" i="4"/>
  <c r="AU47" i="4"/>
  <c r="AU50" i="4"/>
  <c r="AU68" i="4"/>
  <c r="AU73" i="4"/>
  <c r="AU95" i="4"/>
  <c r="AU103" i="4"/>
  <c r="AU111" i="4"/>
  <c r="AU114" i="4"/>
  <c r="AU119" i="4"/>
  <c r="AU131" i="4"/>
  <c r="AU123" i="4"/>
  <c r="AU130" i="4"/>
  <c r="AU127" i="4"/>
  <c r="BB5" i="4"/>
  <c r="BB11" i="4"/>
  <c r="BB20" i="4"/>
  <c r="BB15" i="4"/>
  <c r="BB17" i="4"/>
  <c r="BB18" i="4"/>
  <c r="BB24" i="4"/>
  <c r="BB26" i="4"/>
  <c r="BB29" i="4"/>
  <c r="BB32" i="4"/>
  <c r="BB34" i="4"/>
  <c r="BB37" i="4"/>
  <c r="BB40" i="4"/>
  <c r="BB6" i="4"/>
  <c r="BB9" i="4"/>
  <c r="BB10" i="4"/>
  <c r="BB14" i="4"/>
  <c r="BB21" i="4"/>
  <c r="BB27" i="4"/>
  <c r="BB35" i="4"/>
  <c r="BB8" i="4"/>
  <c r="BB22" i="4"/>
  <c r="BB28" i="4"/>
  <c r="BB33" i="4"/>
  <c r="BB39" i="4"/>
  <c r="BB42" i="4"/>
  <c r="BB45" i="4"/>
  <c r="BB48" i="4"/>
  <c r="BB49" i="4"/>
  <c r="BB51" i="4"/>
  <c r="BB60" i="4"/>
  <c r="BB62" i="4"/>
  <c r="BB71" i="4"/>
  <c r="BB74" i="4"/>
  <c r="BB77" i="4"/>
  <c r="BB79" i="4"/>
  <c r="BB80" i="4"/>
  <c r="BB84" i="4"/>
  <c r="BB88" i="4"/>
  <c r="BB4" i="4"/>
  <c r="BB7" i="4"/>
  <c r="BB16" i="4"/>
  <c r="BB19" i="4"/>
  <c r="BB23" i="4"/>
  <c r="BB38" i="4"/>
  <c r="BB43" i="4"/>
  <c r="BB52" i="4"/>
  <c r="BB54" i="4"/>
  <c r="BB63" i="4"/>
  <c r="BB66" i="4"/>
  <c r="BB69" i="4"/>
  <c r="BB72" i="4"/>
  <c r="BB73" i="4"/>
  <c r="BB75" i="4"/>
  <c r="BB81" i="4"/>
  <c r="BB31" i="4"/>
  <c r="BB53" i="4"/>
  <c r="BB57" i="4"/>
  <c r="BB70" i="4"/>
  <c r="BB85" i="4"/>
  <c r="BB87" i="4"/>
  <c r="BB89" i="4"/>
  <c r="BB93" i="4"/>
  <c r="BB97" i="4"/>
  <c r="BB101" i="4"/>
  <c r="BB105" i="4"/>
  <c r="BB109" i="4"/>
  <c r="BB113" i="4"/>
  <c r="BB117" i="4"/>
  <c r="BB13" i="4"/>
  <c r="BB25" i="4"/>
  <c r="BB30" i="4"/>
  <c r="BB46" i="4"/>
  <c r="BB55" i="4"/>
  <c r="BB58" i="4"/>
  <c r="BB64" i="4"/>
  <c r="BB67" i="4"/>
  <c r="BB76" i="4"/>
  <c r="BB83" i="4"/>
  <c r="BB90" i="4"/>
  <c r="BB94" i="4"/>
  <c r="BB98" i="4"/>
  <c r="BB102" i="4"/>
  <c r="BB106" i="4"/>
  <c r="BB110" i="4"/>
  <c r="BB47" i="4"/>
  <c r="BB50" i="4"/>
  <c r="BB68" i="4"/>
  <c r="BB86" i="4"/>
  <c r="BB91" i="4"/>
  <c r="BB99" i="4"/>
  <c r="BB107" i="4"/>
  <c r="BB114" i="4"/>
  <c r="BB116" i="4"/>
  <c r="BB121" i="4"/>
  <c r="BB125" i="4"/>
  <c r="BB129" i="4"/>
  <c r="BB95" i="4"/>
  <c r="BB103" i="4"/>
  <c r="BB119" i="4"/>
  <c r="BB123" i="4"/>
  <c r="BB36" i="4"/>
  <c r="BB44" i="4"/>
  <c r="BB65" i="4"/>
  <c r="BB78" i="4"/>
  <c r="BB82" i="4"/>
  <c r="BB96" i="4"/>
  <c r="BB104" i="4"/>
  <c r="BB112" i="4"/>
  <c r="BB118" i="4"/>
  <c r="BB122" i="4"/>
  <c r="BB126" i="4"/>
  <c r="BB130" i="4"/>
  <c r="BB111" i="4"/>
  <c r="BB41" i="4"/>
  <c r="BB56" i="4"/>
  <c r="BB59" i="4"/>
  <c r="BB115" i="4"/>
  <c r="BB12" i="4"/>
  <c r="BB61" i="4"/>
  <c r="BB92" i="4"/>
  <c r="BB100" i="4"/>
  <c r="BB108" i="4"/>
  <c r="BB131" i="4"/>
  <c r="BB3" i="4"/>
  <c r="BB128" i="4"/>
  <c r="BB120" i="4"/>
  <c r="BB127" i="4"/>
  <c r="BB124" i="4"/>
  <c r="BB132" i="4"/>
  <c r="AS3" i="4"/>
  <c r="AS5" i="4"/>
  <c r="AS10" i="4"/>
  <c r="AS13" i="4"/>
  <c r="AS9" i="4"/>
  <c r="AS14" i="4"/>
  <c r="AS21" i="4"/>
  <c r="AS17" i="4"/>
  <c r="AS26" i="4"/>
  <c r="AS29" i="4"/>
  <c r="AS34" i="4"/>
  <c r="AS6" i="4"/>
  <c r="AS37" i="4"/>
  <c r="AS38" i="4"/>
  <c r="AS50" i="4"/>
  <c r="AS53" i="4"/>
  <c r="AS70" i="4"/>
  <c r="AS73" i="4"/>
  <c r="AS81" i="4"/>
  <c r="AS85" i="4"/>
  <c r="AS89" i="4"/>
  <c r="AS22" i="4"/>
  <c r="AS33" i="4"/>
  <c r="AS41" i="4"/>
  <c r="AS42" i="4"/>
  <c r="AS45" i="4"/>
  <c r="AS62" i="4"/>
  <c r="AS65" i="4"/>
  <c r="AS74" i="4"/>
  <c r="AS77" i="4"/>
  <c r="AS82" i="4"/>
  <c r="AS25" i="4"/>
  <c r="AS30" i="4"/>
  <c r="AS49" i="4"/>
  <c r="AS61" i="4"/>
  <c r="AS78" i="4"/>
  <c r="AS84" i="4"/>
  <c r="AS90" i="4"/>
  <c r="AS94" i="4"/>
  <c r="AS98" i="4"/>
  <c r="AS102" i="4"/>
  <c r="AS106" i="4"/>
  <c r="AS110" i="4"/>
  <c r="AS114" i="4"/>
  <c r="AS118" i="4"/>
  <c r="AS54" i="4"/>
  <c r="AS66" i="4"/>
  <c r="AS87" i="4"/>
  <c r="AS91" i="4"/>
  <c r="AS95" i="4"/>
  <c r="AS99" i="4"/>
  <c r="AS103" i="4"/>
  <c r="AS107" i="4"/>
  <c r="AS111" i="4"/>
  <c r="AS18" i="4"/>
  <c r="AS46" i="4"/>
  <c r="AS96" i="4"/>
  <c r="AS104" i="4"/>
  <c r="AS112" i="4"/>
  <c r="AS122" i="4"/>
  <c r="AS126" i="4"/>
  <c r="AS130" i="4"/>
  <c r="AS92" i="4"/>
  <c r="AS69" i="4"/>
  <c r="AS86" i="4"/>
  <c r="AS93" i="4"/>
  <c r="AS101" i="4"/>
  <c r="AS109" i="4"/>
  <c r="AS116" i="4"/>
  <c r="AS119" i="4"/>
  <c r="AS123" i="4"/>
  <c r="AS127" i="4"/>
  <c r="AS131" i="4"/>
  <c r="AS100" i="4"/>
  <c r="AS108" i="4"/>
  <c r="AS120" i="4"/>
  <c r="AS124" i="4"/>
  <c r="AS58" i="4"/>
  <c r="AS83" i="4"/>
  <c r="AS57" i="4"/>
  <c r="AS88" i="4"/>
  <c r="AS97" i="4"/>
  <c r="AS105" i="4"/>
  <c r="AS113" i="4"/>
  <c r="AS125" i="4"/>
  <c r="AS128" i="4"/>
  <c r="AS115" i="4"/>
  <c r="AS132" i="4"/>
  <c r="AS117" i="4"/>
  <c r="AS121" i="4"/>
  <c r="AS129" i="4"/>
  <c r="AS68" i="4"/>
  <c r="AS52" i="4"/>
  <c r="AS36" i="4"/>
  <c r="AS20" i="4"/>
  <c r="AS4" i="4"/>
  <c r="AS67" i="4"/>
  <c r="AS51" i="4"/>
  <c r="AS35" i="4"/>
  <c r="AS19" i="4"/>
  <c r="AS80" i="4"/>
  <c r="AS64" i="4"/>
  <c r="AS48" i="4"/>
  <c r="AS32" i="4"/>
  <c r="AS16" i="4"/>
  <c r="AS79" i="4"/>
  <c r="AS63" i="4"/>
  <c r="AS47" i="4"/>
  <c r="AS31" i="4"/>
  <c r="AS15" i="4"/>
  <c r="AS76" i="4"/>
  <c r="AS60" i="4"/>
  <c r="AS44" i="4"/>
  <c r="AS28" i="4"/>
  <c r="AS12" i="4"/>
  <c r="AS75" i="4"/>
  <c r="AS59" i="4"/>
  <c r="AS43" i="4"/>
  <c r="AS27" i="4"/>
  <c r="AS11" i="4"/>
  <c r="AS72" i="4"/>
  <c r="AS56" i="4"/>
  <c r="AS40" i="4"/>
  <c r="AS24" i="4"/>
  <c r="AS8" i="4"/>
  <c r="AS71" i="4"/>
  <c r="AS55" i="4"/>
  <c r="AS39" i="4"/>
  <c r="AS23" i="4"/>
  <c r="AS7" i="4"/>
  <c r="AV5" i="4"/>
  <c r="AV11" i="4"/>
  <c r="AV20" i="4"/>
  <c r="AV7" i="4"/>
  <c r="AV16" i="4"/>
  <c r="AV19" i="4"/>
  <c r="AV24" i="4"/>
  <c r="AV26" i="4"/>
  <c r="AV29" i="4"/>
  <c r="AV32" i="4"/>
  <c r="AV34" i="4"/>
  <c r="AV37" i="4"/>
  <c r="AV40" i="4"/>
  <c r="AV4" i="4"/>
  <c r="AV15" i="4"/>
  <c r="AV18" i="4"/>
  <c r="AV27" i="4"/>
  <c r="AV35" i="4"/>
  <c r="AV14" i="4"/>
  <c r="AV25" i="4"/>
  <c r="AV30" i="4"/>
  <c r="AV36" i="4"/>
  <c r="AV42" i="4"/>
  <c r="AV45" i="4"/>
  <c r="AV48" i="4"/>
  <c r="AV51" i="4"/>
  <c r="AV60" i="4"/>
  <c r="AV62" i="4"/>
  <c r="AV65" i="4"/>
  <c r="AV71" i="4"/>
  <c r="AV74" i="4"/>
  <c r="AV77" i="4"/>
  <c r="AV82" i="4"/>
  <c r="AV86" i="4"/>
  <c r="AV6" i="4"/>
  <c r="AV12" i="4"/>
  <c r="AV13" i="4"/>
  <c r="AV31" i="4"/>
  <c r="AV39" i="4"/>
  <c r="AV43" i="4"/>
  <c r="AV52" i="4"/>
  <c r="AV54" i="4"/>
  <c r="AV57" i="4"/>
  <c r="AV63" i="4"/>
  <c r="AV66" i="4"/>
  <c r="AV69" i="4"/>
  <c r="AV72" i="4"/>
  <c r="AV75" i="4"/>
  <c r="AV8" i="4"/>
  <c r="AV17" i="4"/>
  <c r="AV23" i="4"/>
  <c r="AV41" i="4"/>
  <c r="AV47" i="4"/>
  <c r="AV50" i="4"/>
  <c r="AV56" i="4"/>
  <c r="AV59" i="4"/>
  <c r="AV68" i="4"/>
  <c r="AV73" i="4"/>
  <c r="AV83" i="4"/>
  <c r="AV85" i="4"/>
  <c r="AV91" i="4"/>
  <c r="AV95" i="4"/>
  <c r="AV99" i="4"/>
  <c r="AV103" i="4"/>
  <c r="AV107" i="4"/>
  <c r="AV111" i="4"/>
  <c r="AV115" i="4"/>
  <c r="AV9" i="4"/>
  <c r="AV22" i="4"/>
  <c r="AV38" i="4"/>
  <c r="AV44" i="4"/>
  <c r="AV49" i="4"/>
  <c r="AV61" i="4"/>
  <c r="AV78" i="4"/>
  <c r="AV88" i="4"/>
  <c r="AV92" i="4"/>
  <c r="AV96" i="4"/>
  <c r="AV100" i="4"/>
  <c r="AV104" i="4"/>
  <c r="AV108" i="4"/>
  <c r="AV112" i="4"/>
  <c r="AV70" i="4"/>
  <c r="AV81" i="4"/>
  <c r="AV84" i="4"/>
  <c r="AV97" i="4"/>
  <c r="AV105" i="4"/>
  <c r="AV113" i="4"/>
  <c r="AV114" i="4"/>
  <c r="AV119" i="4"/>
  <c r="AV123" i="4"/>
  <c r="AV127" i="4"/>
  <c r="AV131" i="4"/>
  <c r="AV109" i="4"/>
  <c r="AV125" i="4"/>
  <c r="AV10" i="4"/>
  <c r="AV33" i="4"/>
  <c r="AV46" i="4"/>
  <c r="AV64" i="4"/>
  <c r="AV67" i="4"/>
  <c r="AV80" i="4"/>
  <c r="AV89" i="4"/>
  <c r="AV94" i="4"/>
  <c r="AV102" i="4"/>
  <c r="AV110" i="4"/>
  <c r="AV117" i="4"/>
  <c r="AV120" i="4"/>
  <c r="AV124" i="4"/>
  <c r="AV128" i="4"/>
  <c r="AV132" i="4"/>
  <c r="AV3" i="4"/>
  <c r="AV53" i="4"/>
  <c r="AV79" i="4"/>
  <c r="AV93" i="4"/>
  <c r="AV101" i="4"/>
  <c r="AV121" i="4"/>
  <c r="AV21" i="4"/>
  <c r="AV28" i="4"/>
  <c r="AV55" i="4"/>
  <c r="AV58" i="4"/>
  <c r="AV76" i="4"/>
  <c r="AV87" i="4"/>
  <c r="AV90" i="4"/>
  <c r="AV98" i="4"/>
  <c r="AV106" i="4"/>
  <c r="AV126" i="4"/>
  <c r="AV129" i="4"/>
  <c r="AV116" i="4"/>
  <c r="AV118" i="4"/>
  <c r="AV122" i="4"/>
  <c r="AV130" i="4"/>
  <c r="J46" i="9"/>
  <c r="AM8" i="7" l="1"/>
  <c r="AL29" i="7"/>
  <c r="AM46" i="7"/>
  <c r="AM69" i="7"/>
  <c r="AM29" i="7"/>
  <c r="AL15" i="7"/>
  <c r="AM58" i="7"/>
  <c r="AL35" i="7"/>
  <c r="AL25" i="7"/>
  <c r="AL84" i="7"/>
  <c r="AL77" i="7"/>
  <c r="AL70" i="7"/>
  <c r="AL95" i="7"/>
  <c r="AM88" i="7"/>
  <c r="AM63" i="7"/>
  <c r="AM6" i="7"/>
  <c r="AL5" i="7"/>
  <c r="AM45" i="7"/>
  <c r="AM17" i="7"/>
  <c r="AM20" i="7"/>
  <c r="AL81" i="7"/>
  <c r="AM87" i="7"/>
  <c r="AL80" i="7"/>
  <c r="AM47" i="7"/>
  <c r="AM57" i="7"/>
  <c r="AM100" i="7"/>
  <c r="AL32" i="7"/>
  <c r="AL9" i="7"/>
  <c r="AM11" i="7"/>
  <c r="AM34" i="7"/>
  <c r="AL64" i="7"/>
  <c r="AM43" i="7"/>
  <c r="AL33" i="7"/>
  <c r="AL86" i="7"/>
  <c r="AL74" i="7"/>
  <c r="AL41" i="7"/>
  <c r="AL72" i="7"/>
  <c r="AL90" i="7"/>
  <c r="AM40" i="7"/>
  <c r="AM67" i="7"/>
  <c r="AM97" i="7"/>
  <c r="AL26" i="7"/>
  <c r="AM37" i="7"/>
  <c r="AL7" i="7"/>
  <c r="AL62" i="7"/>
  <c r="AM93" i="7"/>
  <c r="AL79" i="7"/>
  <c r="AL97" i="7"/>
  <c r="AM66" i="7"/>
  <c r="AM31" i="7"/>
  <c r="AL16" i="7"/>
  <c r="AN29" i="7"/>
  <c r="AM15" i="7"/>
  <c r="AL58" i="7"/>
  <c r="AN58" i="7" s="1"/>
  <c r="AM51" i="7"/>
  <c r="AM84" i="7"/>
  <c r="AL101" i="7"/>
  <c r="AM70" i="7"/>
  <c r="AL44" i="7"/>
  <c r="AL6" i="7"/>
  <c r="AN6" i="7" s="1"/>
  <c r="AM79" i="7"/>
  <c r="AL18" i="7"/>
  <c r="AM24" i="7"/>
  <c r="AL45" i="7"/>
  <c r="AN45" i="7" s="1"/>
  <c r="AL40" i="7"/>
  <c r="AN40" i="7" s="1"/>
  <c r="AL20" i="7"/>
  <c r="AL36" i="7"/>
  <c r="AL87" i="7"/>
  <c r="AN87" i="7" s="1"/>
  <c r="AM80" i="7"/>
  <c r="AM83" i="7"/>
  <c r="AL99" i="7"/>
  <c r="AL22" i="7"/>
  <c r="AM54" i="7"/>
  <c r="AM9" i="7"/>
  <c r="AL11" i="7"/>
  <c r="AN11" i="7" s="1"/>
  <c r="AL34" i="7"/>
  <c r="AN34" i="7" s="1"/>
  <c r="AM64" i="7"/>
  <c r="AL43" i="7"/>
  <c r="AM33" i="7"/>
  <c r="AM86" i="7"/>
  <c r="AM74" i="7"/>
  <c r="AM41" i="7"/>
  <c r="AM72" i="7"/>
  <c r="AM90" i="7"/>
  <c r="AM96" i="7"/>
  <c r="AM48" i="7"/>
  <c r="AM65" i="7"/>
  <c r="AL49" i="7"/>
  <c r="AL10" i="7"/>
  <c r="AM16" i="7"/>
  <c r="AL37" i="7"/>
  <c r="AN37" i="7" s="1"/>
  <c r="AM7" i="7"/>
  <c r="AM62" i="7"/>
  <c r="AL93" i="7"/>
  <c r="AN93" i="7" s="1"/>
  <c r="AL91" i="7"/>
  <c r="AM85" i="7"/>
  <c r="AM98" i="7"/>
  <c r="AL78" i="7"/>
  <c r="AM25" i="7"/>
  <c r="AM13" i="7"/>
  <c r="AM19" i="7"/>
  <c r="AM42" i="7"/>
  <c r="AM14" i="7"/>
  <c r="AL51" i="7"/>
  <c r="AN51" i="7" s="1"/>
  <c r="AL76" i="7"/>
  <c r="AL55" i="7"/>
  <c r="AL4" i="7"/>
  <c r="AM92" i="7"/>
  <c r="AM102" i="7"/>
  <c r="AM44" i="7"/>
  <c r="AL82" i="7"/>
  <c r="AM73" i="7"/>
  <c r="AM18" i="7"/>
  <c r="AL28" i="7"/>
  <c r="AL61" i="7"/>
  <c r="AM56" i="7"/>
  <c r="AL65" i="7"/>
  <c r="AM36" i="7"/>
  <c r="AL23" i="7"/>
  <c r="AL38" i="7"/>
  <c r="AL83" i="7"/>
  <c r="AN83" i="7" s="1"/>
  <c r="AL63" i="7"/>
  <c r="AN63" i="7" s="1"/>
  <c r="AL8" i="7"/>
  <c r="AN8" i="7" s="1"/>
  <c r="AM77" i="7"/>
  <c r="AM21" i="7"/>
  <c r="AM27" i="7"/>
  <c r="AM50" i="7"/>
  <c r="AL30" i="7"/>
  <c r="AM59" i="7"/>
  <c r="AL68" i="7"/>
  <c r="AL39" i="7"/>
  <c r="AM89" i="7"/>
  <c r="AL94" i="7"/>
  <c r="AM60" i="7"/>
  <c r="AL69" i="7"/>
  <c r="AN69" i="7" s="1"/>
  <c r="AL24" i="7"/>
  <c r="AN24" i="7" s="1"/>
  <c r="AM38" i="7"/>
  <c r="AM71" i="7"/>
  <c r="AM10" i="7"/>
  <c r="AL75" i="7"/>
  <c r="AL12" i="7"/>
  <c r="AM53" i="7"/>
  <c r="AM32" i="7"/>
  <c r="AL46" i="7"/>
  <c r="AN46" i="7" s="1"/>
  <c r="AM52" i="7"/>
  <c r="AM91" i="7"/>
  <c r="AL85" i="7"/>
  <c r="AM82" i="7"/>
  <c r="AM78" i="7"/>
  <c r="AL3" i="7"/>
  <c r="AM49" i="7"/>
  <c r="AL13" i="7"/>
  <c r="AN13" i="7" s="1"/>
  <c r="AL19" i="7"/>
  <c r="AN19" i="7" s="1"/>
  <c r="AL42" i="7"/>
  <c r="AN42" i="7" s="1"/>
  <c r="AM35" i="7"/>
  <c r="AL67" i="7"/>
  <c r="AN67" i="7" s="1"/>
  <c r="AM76" i="7"/>
  <c r="AM55" i="7"/>
  <c r="AM101" i="7"/>
  <c r="AM4" i="7"/>
  <c r="AL92" i="7"/>
  <c r="AM95" i="7"/>
  <c r="AL88" i="7"/>
  <c r="AN88" i="7" s="1"/>
  <c r="AL96" i="7"/>
  <c r="AN96" i="7" s="1"/>
  <c r="AL102" i="7"/>
  <c r="AN102" i="7" s="1"/>
  <c r="AM5" i="7"/>
  <c r="AM28" i="7"/>
  <c r="AN28" i="7" s="1"/>
  <c r="AL17" i="7"/>
  <c r="AN17" i="7" s="1"/>
  <c r="AL56" i="7"/>
  <c r="AM81" i="7"/>
  <c r="AL71" i="7"/>
  <c r="AN71" i="7" s="1"/>
  <c r="AM23" i="7"/>
  <c r="AL47" i="7"/>
  <c r="AN47" i="7" s="1"/>
  <c r="AL57" i="7"/>
  <c r="AN57" i="7" s="1"/>
  <c r="AL100" i="7"/>
  <c r="AN100" i="7" s="1"/>
  <c r="AM99" i="7"/>
  <c r="AM61" i="7"/>
  <c r="AL21" i="7"/>
  <c r="AL27" i="7"/>
  <c r="AN27" i="7" s="1"/>
  <c r="AL50" i="7"/>
  <c r="AM30" i="7"/>
  <c r="AL59" i="7"/>
  <c r="AM68" i="7"/>
  <c r="AM39" i="7"/>
  <c r="AL89" i="7"/>
  <c r="AM94" i="7"/>
  <c r="AL60" i="7"/>
  <c r="AN60" i="7" s="1"/>
  <c r="AM22" i="7"/>
  <c r="AL98" i="7"/>
  <c r="AN98" i="7" s="1"/>
  <c r="AM75" i="7"/>
  <c r="AM26" i="7"/>
  <c r="AM12" i="7"/>
  <c r="AL53" i="7"/>
  <c r="AN53" i="7" s="1"/>
  <c r="AL48" i="7"/>
  <c r="AN48" i="7" s="1"/>
  <c r="AL73" i="7"/>
  <c r="AL52" i="7"/>
  <c r="AL54" i="7"/>
  <c r="AN54" i="7" s="1"/>
  <c r="AL66" i="7"/>
  <c r="AN66" i="7" s="1"/>
  <c r="AL31" i="7"/>
  <c r="AN31" i="7" s="1"/>
  <c r="AL14" i="7"/>
  <c r="AN14" i="7" s="1"/>
  <c r="AM3" i="7"/>
  <c r="BG3" i="4"/>
  <c r="AN52" i="7" l="1"/>
  <c r="AN50" i="7"/>
  <c r="AN59" i="7"/>
  <c r="AN21" i="7"/>
  <c r="AN43" i="7"/>
  <c r="AN20" i="7"/>
  <c r="AN65" i="7"/>
  <c r="AN75" i="7"/>
  <c r="AN89" i="7"/>
  <c r="AN56" i="7"/>
  <c r="AN92" i="7"/>
  <c r="AN73" i="7"/>
  <c r="AN49" i="7"/>
  <c r="AN85" i="7"/>
  <c r="AN97" i="7"/>
  <c r="AN79" i="7"/>
  <c r="AN30" i="7"/>
  <c r="AN38" i="7"/>
  <c r="AN22" i="7"/>
  <c r="AN7" i="7"/>
  <c r="AN41" i="7"/>
  <c r="AN9" i="7"/>
  <c r="AN70" i="7"/>
  <c r="AN35" i="7"/>
  <c r="AN39" i="7"/>
  <c r="AN23" i="7"/>
  <c r="AN61" i="7"/>
  <c r="AN82" i="7"/>
  <c r="AN4" i="7"/>
  <c r="AN91" i="7"/>
  <c r="AN99" i="7"/>
  <c r="AN36" i="7"/>
  <c r="AN44" i="7"/>
  <c r="AN16" i="7"/>
  <c r="AN74" i="7"/>
  <c r="AN64" i="7"/>
  <c r="AN32" i="7"/>
  <c r="AN80" i="7"/>
  <c r="AN77" i="7"/>
  <c r="AN3" i="7"/>
  <c r="AN68" i="7"/>
  <c r="AN55" i="7"/>
  <c r="AN78" i="7"/>
  <c r="AN18" i="7"/>
  <c r="AN26" i="7"/>
  <c r="AN90" i="7"/>
  <c r="AN86" i="7"/>
  <c r="AN84" i="7"/>
  <c r="AN15" i="7"/>
  <c r="AN12" i="7"/>
  <c r="AN94" i="7"/>
  <c r="AN76" i="7"/>
  <c r="AN10" i="7"/>
  <c r="AN101" i="7"/>
  <c r="AN62" i="7"/>
  <c r="AN72" i="7"/>
  <c r="AN33" i="7"/>
  <c r="AN81" i="7"/>
  <c r="AN5" i="7"/>
  <c r="AN95" i="7"/>
  <c r="AN25" i="7"/>
  <c r="A40" i="7" l="1"/>
  <c r="A25" i="7"/>
  <c r="A33" i="7"/>
  <c r="A98" i="7"/>
  <c r="A89" i="7"/>
  <c r="A88" i="7"/>
  <c r="A83" i="7"/>
  <c r="A32" i="7"/>
  <c r="A84" i="7"/>
  <c r="A93" i="7"/>
  <c r="A21" i="7"/>
  <c r="A16" i="7"/>
  <c r="A82" i="7"/>
  <c r="A70" i="7"/>
  <c r="A38" i="7"/>
  <c r="A50" i="7"/>
  <c r="A72" i="7"/>
  <c r="A94" i="7"/>
  <c r="A18" i="7"/>
  <c r="A3" i="7"/>
  <c r="A31" i="7"/>
  <c r="A44" i="7"/>
  <c r="A37" i="7"/>
  <c r="A69" i="7"/>
  <c r="A9" i="7"/>
  <c r="A22" i="7"/>
  <c r="A52" i="7"/>
  <c r="A62" i="7"/>
  <c r="A12" i="7"/>
  <c r="A56" i="7"/>
  <c r="A54" i="7"/>
  <c r="A90" i="7"/>
  <c r="A20" i="7"/>
  <c r="A55" i="7"/>
  <c r="A42" i="7"/>
  <c r="A75" i="7"/>
  <c r="A77" i="7"/>
  <c r="A74" i="7"/>
  <c r="A36" i="7"/>
  <c r="A91" i="7"/>
  <c r="A23" i="7"/>
  <c r="A85" i="7"/>
  <c r="A71" i="7"/>
  <c r="A73" i="7"/>
  <c r="A41" i="7"/>
  <c r="A6" i="7"/>
  <c r="A34" i="7"/>
  <c r="A24" i="7"/>
  <c r="A96" i="7"/>
  <c r="A14" i="7"/>
  <c r="A92" i="7"/>
  <c r="A58" i="7"/>
  <c r="A68" i="7"/>
  <c r="A66" i="7"/>
  <c r="A11" i="7"/>
  <c r="A39" i="7"/>
  <c r="A27" i="7"/>
  <c r="A97" i="7"/>
  <c r="A87" i="7"/>
  <c r="A13" i="7"/>
  <c r="A95" i="7"/>
  <c r="A10" i="7"/>
  <c r="A102" i="7"/>
  <c r="A86" i="7"/>
  <c r="A78" i="7"/>
  <c r="A59" i="7"/>
  <c r="A64" i="7"/>
  <c r="A61" i="7"/>
  <c r="A28" i="7"/>
  <c r="A60" i="7"/>
  <c r="A29" i="7"/>
  <c r="A30" i="7"/>
  <c r="A67" i="7"/>
  <c r="A5" i="7"/>
  <c r="A76" i="7"/>
  <c r="A81" i="7"/>
  <c r="A101" i="7"/>
  <c r="A65" i="7"/>
  <c r="A19" i="7"/>
  <c r="A47" i="7"/>
  <c r="A15" i="7"/>
  <c r="A26" i="7"/>
  <c r="A43" i="7"/>
  <c r="A63" i="7"/>
  <c r="A57" i="7"/>
  <c r="A48" i="7"/>
  <c r="A80" i="7"/>
  <c r="A79" i="7"/>
  <c r="A99" i="7"/>
  <c r="A4" i="7"/>
  <c r="A8" i="7"/>
  <c r="A49" i="7"/>
  <c r="A100" i="7"/>
  <c r="A35" i="7"/>
  <c r="A7" i="7"/>
  <c r="A45" i="7"/>
  <c r="A51" i="7"/>
  <c r="A46" i="7"/>
  <c r="A17" i="7"/>
  <c r="A53" i="7"/>
  <c r="BY99" i="1" l="1"/>
  <c r="BK99" i="1"/>
  <c r="BD99" i="1"/>
  <c r="BR99" i="1"/>
  <c r="AP99" i="1"/>
  <c r="AB99" i="1"/>
  <c r="U99" i="1"/>
  <c r="AW99" i="1"/>
  <c r="AI99" i="1"/>
  <c r="N99" i="1"/>
  <c r="BW100" i="1" l="1"/>
  <c r="BR100" i="1"/>
  <c r="BI100" i="1"/>
  <c r="BD100" i="1"/>
  <c r="BP100" i="1"/>
  <c r="BK100" i="1"/>
  <c r="CD100" i="1"/>
  <c r="BY100" i="1"/>
  <c r="Z100" i="1"/>
  <c r="U100" i="1"/>
  <c r="S100" i="1"/>
  <c r="N100" i="1"/>
  <c r="AB100" i="1"/>
  <c r="AG100" i="1"/>
  <c r="AW100" i="1"/>
  <c r="BB100" i="1"/>
  <c r="AN100" i="1"/>
  <c r="AI100" i="1"/>
  <c r="AU100" i="1"/>
  <c r="AP100" i="1"/>
  <c r="O105" i="1" l="1"/>
  <c r="O109" i="1"/>
  <c r="O113" i="1"/>
  <c r="O104" i="1"/>
  <c r="O108" i="1"/>
  <c r="O112" i="1"/>
  <c r="O116" i="1"/>
  <c r="O106" i="1"/>
  <c r="O114" i="1"/>
  <c r="O107" i="1"/>
  <c r="O115" i="1"/>
  <c r="O110" i="1"/>
  <c r="O103" i="1"/>
  <c r="O111" i="1"/>
  <c r="AX103" i="1"/>
  <c r="AX107" i="1"/>
  <c r="AX111" i="1"/>
  <c r="AX115" i="1"/>
  <c r="AX105" i="1"/>
  <c r="AX109" i="1"/>
  <c r="AX113" i="1"/>
  <c r="AX106" i="1"/>
  <c r="AX110" i="1"/>
  <c r="AX114" i="1"/>
  <c r="AX108" i="1"/>
  <c r="AX112" i="1"/>
  <c r="AX116" i="1"/>
  <c r="AX104" i="1"/>
  <c r="AQ105" i="1"/>
  <c r="AQ109" i="1"/>
  <c r="AQ113" i="1"/>
  <c r="AQ104" i="1"/>
  <c r="AQ108" i="1"/>
  <c r="AQ112" i="1"/>
  <c r="AQ116" i="1"/>
  <c r="AQ106" i="1"/>
  <c r="AQ114" i="1"/>
  <c r="AQ107" i="1"/>
  <c r="AQ115" i="1"/>
  <c r="AQ110" i="1"/>
  <c r="AQ103" i="1"/>
  <c r="AQ111" i="1"/>
  <c r="BE105" i="1"/>
  <c r="BE109" i="1"/>
  <c r="BE113" i="1"/>
  <c r="BE103" i="1"/>
  <c r="BE107" i="1"/>
  <c r="BE111" i="1"/>
  <c r="BE115" i="1"/>
  <c r="BE104" i="1"/>
  <c r="BE108" i="1"/>
  <c r="BE112" i="1"/>
  <c r="BE116" i="1"/>
  <c r="BE106" i="1"/>
  <c r="BF105" i="1"/>
  <c r="BF109" i="1"/>
  <c r="BF113" i="1"/>
  <c r="BF102" i="1"/>
  <c r="BE110" i="1"/>
  <c r="BF106" i="1"/>
  <c r="BF110" i="1"/>
  <c r="BF114" i="1"/>
  <c r="BE114" i="1"/>
  <c r="BF104" i="1"/>
  <c r="BF112" i="1"/>
  <c r="BF107" i="1"/>
  <c r="BF115" i="1"/>
  <c r="BF108" i="1"/>
  <c r="BF116" i="1"/>
  <c r="BF103" i="1"/>
  <c r="BF111" i="1"/>
  <c r="BE102" i="1"/>
  <c r="AJ103" i="1"/>
  <c r="AJ107" i="1"/>
  <c r="AJ111" i="1"/>
  <c r="AJ115" i="1"/>
  <c r="AJ106" i="1"/>
  <c r="AJ110" i="1"/>
  <c r="AJ114" i="1"/>
  <c r="AJ108" i="1"/>
  <c r="AJ116" i="1"/>
  <c r="AJ109" i="1"/>
  <c r="AJ104" i="1"/>
  <c r="AJ112" i="1"/>
  <c r="AJ105" i="1"/>
  <c r="AJ113" i="1"/>
  <c r="V103" i="1"/>
  <c r="V107" i="1"/>
  <c r="V111" i="1"/>
  <c r="V115" i="1"/>
  <c r="V106" i="1"/>
  <c r="V110" i="1"/>
  <c r="V114" i="1"/>
  <c r="V104" i="1"/>
  <c r="V112" i="1"/>
  <c r="V105" i="1"/>
  <c r="V113" i="1"/>
  <c r="V108" i="1"/>
  <c r="V116" i="1"/>
  <c r="V109" i="1"/>
  <c r="BL103" i="1"/>
  <c r="BL107" i="1"/>
  <c r="BL111" i="1"/>
  <c r="BL115" i="1"/>
  <c r="BL104" i="1"/>
  <c r="BL108" i="1"/>
  <c r="BL112" i="1"/>
  <c r="BL116" i="1"/>
  <c r="BL105" i="1"/>
  <c r="BL109" i="1"/>
  <c r="BL113" i="1"/>
  <c r="BL106" i="1"/>
  <c r="BL110" i="1"/>
  <c r="BL114" i="1"/>
  <c r="BM106" i="1"/>
  <c r="BM110" i="1"/>
  <c r="BM114" i="1"/>
  <c r="BM103" i="1"/>
  <c r="BM107" i="1"/>
  <c r="BM111" i="1"/>
  <c r="BM105" i="1"/>
  <c r="BM113" i="1"/>
  <c r="BM108" i="1"/>
  <c r="BM115" i="1"/>
  <c r="BM109" i="1"/>
  <c r="BM116" i="1"/>
  <c r="BM104" i="1"/>
  <c r="BM112" i="1"/>
  <c r="BM102" i="1"/>
  <c r="BL102" i="1"/>
  <c r="BS105" i="1"/>
  <c r="BS109" i="1"/>
  <c r="BS113" i="1"/>
  <c r="BS106" i="1"/>
  <c r="BS110" i="1"/>
  <c r="BS114" i="1"/>
  <c r="BS103" i="1"/>
  <c r="BS107" i="1"/>
  <c r="BS111" i="1"/>
  <c r="BS115" i="1"/>
  <c r="BS104" i="1"/>
  <c r="BS108" i="1"/>
  <c r="BS112" i="1"/>
  <c r="BS116" i="1"/>
  <c r="BT103" i="1"/>
  <c r="BT107" i="1"/>
  <c r="BT111" i="1"/>
  <c r="BT115" i="1"/>
  <c r="BT104" i="1"/>
  <c r="BT109" i="1"/>
  <c r="BT114" i="1"/>
  <c r="BT105" i="1"/>
  <c r="BT110" i="1"/>
  <c r="BT116" i="1"/>
  <c r="BT106" i="1"/>
  <c r="BT112" i="1"/>
  <c r="BT102" i="1"/>
  <c r="BT108" i="1"/>
  <c r="BT113" i="1"/>
  <c r="BS102" i="1"/>
  <c r="BZ103" i="1"/>
  <c r="BZ107" i="1"/>
  <c r="BZ111" i="1"/>
  <c r="BZ115" i="1"/>
  <c r="BZ104" i="1"/>
  <c r="BZ108" i="1"/>
  <c r="BZ112" i="1"/>
  <c r="BZ116" i="1"/>
  <c r="BZ105" i="1"/>
  <c r="BZ109" i="1"/>
  <c r="BZ113" i="1"/>
  <c r="BZ106" i="1"/>
  <c r="BZ110" i="1"/>
  <c r="BZ114" i="1"/>
  <c r="CA104" i="1"/>
  <c r="CA105" i="1"/>
  <c r="CA109" i="1"/>
  <c r="CA113" i="1"/>
  <c r="CA102" i="1"/>
  <c r="CA106" i="1"/>
  <c r="CA110" i="1"/>
  <c r="CA114" i="1"/>
  <c r="CA107" i="1"/>
  <c r="CA111" i="1"/>
  <c r="CA115" i="1"/>
  <c r="CA103" i="1"/>
  <c r="CA108" i="1"/>
  <c r="CA112" i="1"/>
  <c r="CA116" i="1"/>
  <c r="BZ102" i="1"/>
  <c r="AC105" i="1"/>
  <c r="AC109" i="1"/>
  <c r="AC113" i="1"/>
  <c r="AC104" i="1"/>
  <c r="AC108" i="1"/>
  <c r="AC112" i="1"/>
  <c r="AC116" i="1"/>
  <c r="AC110" i="1"/>
  <c r="AC103" i="1"/>
  <c r="AC111" i="1"/>
  <c r="AC106" i="1"/>
  <c r="AC114" i="1"/>
  <c r="AC107" i="1"/>
  <c r="AC115" i="1"/>
  <c r="AR104" i="1"/>
  <c r="AR108" i="1"/>
  <c r="AR112" i="1"/>
  <c r="AR116" i="1"/>
  <c r="AR105" i="1"/>
  <c r="AR109" i="1"/>
  <c r="AR113" i="1"/>
  <c r="AR102" i="1"/>
  <c r="AR106" i="1"/>
  <c r="AR110" i="1"/>
  <c r="AR114" i="1"/>
  <c r="AR103" i="1"/>
  <c r="AR107" i="1"/>
  <c r="AR111" i="1"/>
  <c r="AR115" i="1"/>
  <c r="AQ102" i="1"/>
  <c r="AD105" i="1"/>
  <c r="AD109" i="1"/>
  <c r="AD113" i="1"/>
  <c r="AD102" i="1"/>
  <c r="AD106" i="1"/>
  <c r="AD110" i="1"/>
  <c r="AD114" i="1"/>
  <c r="AD103" i="1"/>
  <c r="AD107" i="1"/>
  <c r="AD111" i="1"/>
  <c r="AD115" i="1"/>
  <c r="AD104" i="1"/>
  <c r="AD108" i="1"/>
  <c r="AD112" i="1"/>
  <c r="AD116" i="1"/>
  <c r="AC102" i="1"/>
  <c r="W104" i="1"/>
  <c r="W108" i="1"/>
  <c r="W112" i="1"/>
  <c r="W116" i="1"/>
  <c r="W105" i="1"/>
  <c r="W109" i="1"/>
  <c r="W113" i="1"/>
  <c r="W102" i="1"/>
  <c r="W106" i="1"/>
  <c r="W110" i="1"/>
  <c r="W114" i="1"/>
  <c r="W103" i="1"/>
  <c r="W107" i="1"/>
  <c r="W111" i="1"/>
  <c r="W115" i="1"/>
  <c r="V102" i="1"/>
  <c r="AY104" i="1"/>
  <c r="AY108" i="1"/>
  <c r="AY112" i="1"/>
  <c r="AY116" i="1"/>
  <c r="AY105" i="1"/>
  <c r="AY109" i="1"/>
  <c r="AY113" i="1"/>
  <c r="AY102" i="1"/>
  <c r="AY106" i="1"/>
  <c r="AY110" i="1"/>
  <c r="AY114" i="1"/>
  <c r="AY103" i="1"/>
  <c r="AY107" i="1"/>
  <c r="AY111" i="1"/>
  <c r="AY115" i="1"/>
  <c r="AX102" i="1"/>
  <c r="AK115" i="1"/>
  <c r="AK112" i="1"/>
  <c r="AK109" i="1"/>
  <c r="AK106" i="1"/>
  <c r="AK103" i="1"/>
  <c r="AK110" i="1"/>
  <c r="AK116" i="1"/>
  <c r="AK113" i="1"/>
  <c r="AK107" i="1"/>
  <c r="AK104" i="1"/>
  <c r="AK114" i="1"/>
  <c r="AK102" i="1"/>
  <c r="AK111" i="1"/>
  <c r="AK108" i="1"/>
  <c r="AK105" i="1"/>
  <c r="AJ102" i="1"/>
  <c r="P104" i="1"/>
  <c r="P107" i="1"/>
  <c r="P110" i="1"/>
  <c r="P106" i="1"/>
  <c r="P113" i="1"/>
  <c r="P116" i="1"/>
  <c r="P103" i="1"/>
  <c r="P109" i="1"/>
  <c r="P112" i="1"/>
  <c r="P115" i="1"/>
  <c r="P102" i="1"/>
  <c r="P105" i="1"/>
  <c r="P108" i="1"/>
  <c r="P111" i="1"/>
  <c r="P114" i="1"/>
  <c r="O102" i="1"/>
  <c r="U2" i="6" l="1"/>
  <c r="V2" i="6" s="1"/>
  <c r="AG2" i="6" s="1"/>
  <c r="AG244" i="6" s="1"/>
  <c r="L77" i="1"/>
  <c r="G77" i="1"/>
  <c r="G54" i="1"/>
  <c r="I57" i="1" s="1"/>
  <c r="E75" i="1"/>
  <c r="C77" i="1"/>
  <c r="U2" i="5"/>
  <c r="V2" i="5" s="1"/>
  <c r="L54" i="1"/>
  <c r="H57" i="1"/>
  <c r="E52" i="1"/>
  <c r="C54" i="1"/>
  <c r="D57" i="1" s="1"/>
  <c r="L30" i="1"/>
  <c r="G30" i="1"/>
  <c r="C30" i="1"/>
  <c r="E36" i="1" s="1"/>
  <c r="E28" i="1"/>
  <c r="V2" i="4"/>
  <c r="I56" i="1" l="1"/>
  <c r="I64" i="1"/>
  <c r="I63" i="1"/>
  <c r="I68" i="1"/>
  <c r="I60" i="1"/>
  <c r="I67" i="1"/>
  <c r="I59" i="1"/>
  <c r="I70" i="1"/>
  <c r="I66" i="1"/>
  <c r="I62" i="1"/>
  <c r="I58" i="1"/>
  <c r="I79" i="1"/>
  <c r="H83" i="1"/>
  <c r="H87" i="1"/>
  <c r="H91" i="1"/>
  <c r="H82" i="1"/>
  <c r="H88" i="1"/>
  <c r="H93" i="1"/>
  <c r="H84" i="1"/>
  <c r="H89" i="1"/>
  <c r="H81" i="1"/>
  <c r="H92" i="1"/>
  <c r="H85" i="1"/>
  <c r="H86" i="1"/>
  <c r="H80" i="1"/>
  <c r="H90" i="1"/>
  <c r="I69" i="1"/>
  <c r="I65" i="1"/>
  <c r="I61" i="1"/>
  <c r="I40" i="1"/>
  <c r="H34" i="1"/>
  <c r="H38" i="1"/>
  <c r="H42" i="1"/>
  <c r="H46" i="1"/>
  <c r="H37" i="1"/>
  <c r="H35" i="1"/>
  <c r="H39" i="1"/>
  <c r="H43" i="1"/>
  <c r="H33" i="1"/>
  <c r="H36" i="1"/>
  <c r="H40" i="1"/>
  <c r="H44" i="1"/>
  <c r="H41" i="1"/>
  <c r="H45" i="1"/>
  <c r="D81" i="1"/>
  <c r="E79" i="1"/>
  <c r="D93" i="1"/>
  <c r="E92" i="1"/>
  <c r="D89" i="1"/>
  <c r="E88" i="1"/>
  <c r="D85" i="1"/>
  <c r="E83" i="1"/>
  <c r="E67" i="1"/>
  <c r="L67" i="1" s="1"/>
  <c r="E63" i="1"/>
  <c r="U2" i="4"/>
  <c r="W2" i="4"/>
  <c r="AJ2" i="4" s="1"/>
  <c r="E59" i="1"/>
  <c r="L59" i="1" s="1"/>
  <c r="E56" i="1"/>
  <c r="E39" i="1"/>
  <c r="E35" i="1"/>
  <c r="E32" i="1"/>
  <c r="E43" i="1"/>
  <c r="E69" i="1"/>
  <c r="E65" i="1"/>
  <c r="J65" i="1" s="1"/>
  <c r="E61" i="1"/>
  <c r="L61" i="1" s="1"/>
  <c r="E57" i="1"/>
  <c r="E68" i="1"/>
  <c r="E64" i="1"/>
  <c r="E60" i="1"/>
  <c r="J56" i="1"/>
  <c r="E70" i="1"/>
  <c r="E66" i="1"/>
  <c r="J66" i="1" s="1"/>
  <c r="E62" i="1"/>
  <c r="J62" i="1" s="1"/>
  <c r="E58" i="1"/>
  <c r="AG297" i="6"/>
  <c r="AG289" i="6"/>
  <c r="AG279" i="6"/>
  <c r="AG295" i="6"/>
  <c r="AG288" i="6"/>
  <c r="AG273" i="6"/>
  <c r="D91" i="1"/>
  <c r="D87" i="1"/>
  <c r="D83" i="1"/>
  <c r="E85" i="1"/>
  <c r="E90" i="1"/>
  <c r="E86" i="1"/>
  <c r="E81" i="1"/>
  <c r="AG300" i="6"/>
  <c r="AG292" i="6"/>
  <c r="AG285" i="6"/>
  <c r="AG266" i="6"/>
  <c r="D92" i="1"/>
  <c r="D88" i="1"/>
  <c r="D84" i="1"/>
  <c r="D80" i="1"/>
  <c r="E91" i="1"/>
  <c r="E87" i="1"/>
  <c r="E82" i="1"/>
  <c r="D79" i="1"/>
  <c r="D90" i="1"/>
  <c r="D86" i="1"/>
  <c r="D82" i="1"/>
  <c r="E93" i="1"/>
  <c r="E89" i="1"/>
  <c r="E84" i="1"/>
  <c r="E80" i="1"/>
  <c r="AG298" i="6"/>
  <c r="AG290" i="6"/>
  <c r="AG282" i="6"/>
  <c r="AG263" i="6"/>
  <c r="AG250" i="6"/>
  <c r="AG247" i="6"/>
  <c r="AG260" i="6"/>
  <c r="AG257" i="6"/>
  <c r="AG3" i="6"/>
  <c r="AG303" i="6"/>
  <c r="AG8" i="6"/>
  <c r="AG11" i="6"/>
  <c r="AG16" i="6"/>
  <c r="AG19" i="6"/>
  <c r="AG24" i="6"/>
  <c r="AG27" i="6"/>
  <c r="AG32" i="6"/>
  <c r="AG35" i="6"/>
  <c r="AG40" i="6"/>
  <c r="AG6" i="6"/>
  <c r="AG9" i="6"/>
  <c r="AG14" i="6"/>
  <c r="AG17" i="6"/>
  <c r="AG22" i="6"/>
  <c r="AG25" i="6"/>
  <c r="AG30" i="6"/>
  <c r="AG33" i="6"/>
  <c r="AG38" i="6"/>
  <c r="AG41" i="6"/>
  <c r="AG5" i="6"/>
  <c r="AG18" i="6"/>
  <c r="AG21" i="6"/>
  <c r="AG34" i="6"/>
  <c r="AG37" i="6"/>
  <c r="AG43" i="6"/>
  <c r="AG48" i="6"/>
  <c r="AG51" i="6"/>
  <c r="AG53" i="6"/>
  <c r="AG56" i="6"/>
  <c r="AG65" i="6"/>
  <c r="AG68" i="6"/>
  <c r="AG73" i="6"/>
  <c r="AG76" i="6"/>
  <c r="AG81" i="6"/>
  <c r="AG4" i="6"/>
  <c r="AG7" i="6"/>
  <c r="AG20" i="6"/>
  <c r="AG23" i="6"/>
  <c r="AG36" i="6"/>
  <c r="AG39" i="6"/>
  <c r="AG46" i="6"/>
  <c r="AG49" i="6"/>
  <c r="AG57" i="6"/>
  <c r="AG60" i="6"/>
  <c r="AG63" i="6"/>
  <c r="AG66" i="6"/>
  <c r="AG13" i="6"/>
  <c r="AG26" i="6"/>
  <c r="AG52" i="6"/>
  <c r="AG58" i="6"/>
  <c r="AG61" i="6"/>
  <c r="AG64" i="6"/>
  <c r="AG75" i="6"/>
  <c r="AG77" i="6"/>
  <c r="AG79" i="6"/>
  <c r="AG12" i="6"/>
  <c r="AG31" i="6"/>
  <c r="AG45" i="6"/>
  <c r="AG55" i="6"/>
  <c r="AG67" i="6"/>
  <c r="AG70" i="6"/>
  <c r="AG72" i="6"/>
  <c r="AG74" i="6"/>
  <c r="AG83" i="6"/>
  <c r="AG10" i="6"/>
  <c r="AG29" i="6"/>
  <c r="AG42" i="6"/>
  <c r="AG44" i="6"/>
  <c r="AG47" i="6"/>
  <c r="AG54" i="6"/>
  <c r="AG69" i="6"/>
  <c r="AG15" i="6"/>
  <c r="AG28" i="6"/>
  <c r="AG50" i="6"/>
  <c r="AG59" i="6"/>
  <c r="AG62" i="6"/>
  <c r="AG80" i="6"/>
  <c r="AG84" i="6"/>
  <c r="AG89" i="6"/>
  <c r="AG94" i="6"/>
  <c r="AG102" i="6"/>
  <c r="AG110" i="6"/>
  <c r="AG113" i="6"/>
  <c r="AG118" i="6"/>
  <c r="AG123" i="6"/>
  <c r="AG126" i="6"/>
  <c r="AG131" i="6"/>
  <c r="AG136" i="6"/>
  <c r="AG139" i="6"/>
  <c r="AG144" i="6"/>
  <c r="AG71" i="6"/>
  <c r="AG87" i="6"/>
  <c r="AG90" i="6"/>
  <c r="AG92" i="6"/>
  <c r="AG95" i="6"/>
  <c r="AG98" i="6"/>
  <c r="AG100" i="6"/>
  <c r="AG103" i="6"/>
  <c r="AG106" i="6"/>
  <c r="AG108" i="6"/>
  <c r="AG111" i="6"/>
  <c r="AG114" i="6"/>
  <c r="AG116" i="6"/>
  <c r="AG121" i="6"/>
  <c r="AG124" i="6"/>
  <c r="AG129" i="6"/>
  <c r="AG134" i="6"/>
  <c r="AG137" i="6"/>
  <c r="AG142" i="6"/>
  <c r="AG78" i="6"/>
  <c r="AG82" i="6"/>
  <c r="AG85" i="6"/>
  <c r="AG88" i="6"/>
  <c r="AG96" i="6"/>
  <c r="AG86" i="6"/>
  <c r="AG91" i="6"/>
  <c r="AG93" i="6"/>
  <c r="AG97" i="6"/>
  <c r="AG99" i="6"/>
  <c r="AG101" i="6"/>
  <c r="AG107" i="6"/>
  <c r="AG117" i="6"/>
  <c r="AG120" i="6"/>
  <c r="AG133" i="6"/>
  <c r="AG146" i="6"/>
  <c r="AG149" i="6"/>
  <c r="AG154" i="6"/>
  <c r="AG157" i="6"/>
  <c r="AG159" i="6"/>
  <c r="AG163" i="6"/>
  <c r="AG168" i="6"/>
  <c r="AG172" i="6"/>
  <c r="AG174" i="6"/>
  <c r="AG177" i="6"/>
  <c r="AG182" i="6"/>
  <c r="AG185" i="6"/>
  <c r="AG190" i="6"/>
  <c r="AG193" i="6"/>
  <c r="AG198" i="6"/>
  <c r="AG201" i="6"/>
  <c r="AG206" i="6"/>
  <c r="AG209" i="6"/>
  <c r="AG214" i="6"/>
  <c r="AG218" i="6"/>
  <c r="AG223" i="6"/>
  <c r="AG112" i="6"/>
  <c r="AG119" i="6"/>
  <c r="AG122" i="6"/>
  <c r="AG132" i="6"/>
  <c r="AG135" i="6"/>
  <c r="AG145" i="6"/>
  <c r="AG147" i="6"/>
  <c r="AG152" i="6"/>
  <c r="AG155" i="6"/>
  <c r="AG160" i="6"/>
  <c r="AG164" i="6"/>
  <c r="AG166" i="6"/>
  <c r="AG169" i="6"/>
  <c r="AG175" i="6"/>
  <c r="AG180" i="6"/>
  <c r="AG183" i="6"/>
  <c r="AG188" i="6"/>
  <c r="AG191" i="6"/>
  <c r="AG196" i="6"/>
  <c r="AG199" i="6"/>
  <c r="AG204" i="6"/>
  <c r="AG207" i="6"/>
  <c r="AG212" i="6"/>
  <c r="AG215" i="6"/>
  <c r="AG105" i="6"/>
  <c r="AG109" i="6"/>
  <c r="AG115" i="6"/>
  <c r="AG125" i="6"/>
  <c r="AG128" i="6"/>
  <c r="AG138" i="6"/>
  <c r="AG141" i="6"/>
  <c r="AG150" i="6"/>
  <c r="AG153" i="6"/>
  <c r="AG156" i="6"/>
  <c r="AG158" i="6"/>
  <c r="AG161" i="6"/>
  <c r="AG104" i="6"/>
  <c r="AG127" i="6"/>
  <c r="AG130" i="6"/>
  <c r="AG140" i="6"/>
  <c r="AG143" i="6"/>
  <c r="AG148" i="6"/>
  <c r="AG151" i="6"/>
  <c r="AG170" i="6"/>
  <c r="AG173" i="6"/>
  <c r="AG186" i="6"/>
  <c r="AG189" i="6"/>
  <c r="AG202" i="6"/>
  <c r="AG205" i="6"/>
  <c r="AG224" i="6"/>
  <c r="AG229" i="6"/>
  <c r="AG232" i="6"/>
  <c r="AG237" i="6"/>
  <c r="AG240" i="6"/>
  <c r="AG245" i="6"/>
  <c r="AG248" i="6"/>
  <c r="AG253" i="6"/>
  <c r="AG256" i="6"/>
  <c r="AG261" i="6"/>
  <c r="AG264" i="6"/>
  <c r="AG269" i="6"/>
  <c r="AG272" i="6"/>
  <c r="AG275" i="6"/>
  <c r="AG278" i="6"/>
  <c r="AG283" i="6"/>
  <c r="AG286" i="6"/>
  <c r="AG167" i="6"/>
  <c r="AG176" i="6"/>
  <c r="AG179" i="6"/>
  <c r="AG192" i="6"/>
  <c r="AG195" i="6"/>
  <c r="AG208" i="6"/>
  <c r="AG211" i="6"/>
  <c r="AG217" i="6"/>
  <c r="AG220" i="6"/>
  <c r="AG221" i="6"/>
  <c r="AG227" i="6"/>
  <c r="AG230" i="6"/>
  <c r="AG235" i="6"/>
  <c r="AG238" i="6"/>
  <c r="AG243" i="6"/>
  <c r="AG246" i="6"/>
  <c r="AG251" i="6"/>
  <c r="AG254" i="6"/>
  <c r="AG259" i="6"/>
  <c r="AG262" i="6"/>
  <c r="AG267" i="6"/>
  <c r="AG270" i="6"/>
  <c r="AG276" i="6"/>
  <c r="AG281" i="6"/>
  <c r="AG284" i="6"/>
  <c r="AG178" i="6"/>
  <c r="AG181" i="6"/>
  <c r="AG194" i="6"/>
  <c r="AG197" i="6"/>
  <c r="AG210" i="6"/>
  <c r="AG213" i="6"/>
  <c r="AG216" i="6"/>
  <c r="AG219" i="6"/>
  <c r="AG225" i="6"/>
  <c r="AG228" i="6"/>
  <c r="AG233" i="6"/>
  <c r="AG236" i="6"/>
  <c r="AG241" i="6"/>
  <c r="AG162" i="6"/>
  <c r="AG165" i="6"/>
  <c r="AG171" i="6"/>
  <c r="AG184" i="6"/>
  <c r="AG187" i="6"/>
  <c r="AG200" i="6"/>
  <c r="AG203" i="6"/>
  <c r="AG222" i="6"/>
  <c r="AG226" i="6"/>
  <c r="AG231" i="6"/>
  <c r="AG234" i="6"/>
  <c r="AG239" i="6"/>
  <c r="AG242" i="6"/>
  <c r="AG302" i="6"/>
  <c r="AG299" i="6"/>
  <c r="AG294" i="6"/>
  <c r="AG291" i="6"/>
  <c r="AG280" i="6"/>
  <c r="AG277" i="6"/>
  <c r="AG274" i="6"/>
  <c r="AG271" i="6"/>
  <c r="AG258" i="6"/>
  <c r="AG255" i="6"/>
  <c r="AG301" i="6"/>
  <c r="AG296" i="6"/>
  <c r="AG293" i="6"/>
  <c r="AG287" i="6"/>
  <c r="AG268" i="6"/>
  <c r="AG265" i="6"/>
  <c r="AG252" i="6"/>
  <c r="AG249" i="6"/>
  <c r="AA2" i="6"/>
  <c r="AE2" i="6"/>
  <c r="X2" i="6"/>
  <c r="AB2" i="6"/>
  <c r="AF2" i="6"/>
  <c r="Z2" i="6"/>
  <c r="AD2" i="6"/>
  <c r="AH2" i="6"/>
  <c r="W2" i="6"/>
  <c r="AI2" i="6"/>
  <c r="Y2" i="6"/>
  <c r="AC2" i="6"/>
  <c r="J79" i="1"/>
  <c r="I85" i="1"/>
  <c r="I93" i="1"/>
  <c r="I89" i="1"/>
  <c r="I81" i="1"/>
  <c r="H79" i="1"/>
  <c r="I92" i="1"/>
  <c r="I88" i="1"/>
  <c r="I84" i="1"/>
  <c r="I80" i="1"/>
  <c r="I91" i="1"/>
  <c r="I87" i="1"/>
  <c r="I83" i="1"/>
  <c r="I90" i="1"/>
  <c r="I86" i="1"/>
  <c r="I82" i="1"/>
  <c r="J69" i="1"/>
  <c r="D67" i="1"/>
  <c r="D62" i="1"/>
  <c r="H70" i="1"/>
  <c r="K70" i="1" s="1"/>
  <c r="H62" i="1"/>
  <c r="D63" i="1"/>
  <c r="H68" i="1"/>
  <c r="H60" i="1"/>
  <c r="D56" i="1"/>
  <c r="D66" i="1"/>
  <c r="D60" i="1"/>
  <c r="J70" i="1"/>
  <c r="H56" i="1"/>
  <c r="H64" i="1"/>
  <c r="J61" i="1"/>
  <c r="D68" i="1"/>
  <c r="D58" i="1"/>
  <c r="K58" i="1" s="1"/>
  <c r="D70" i="1"/>
  <c r="D64" i="1"/>
  <c r="D59" i="1"/>
  <c r="H66" i="1"/>
  <c r="H58" i="1"/>
  <c r="D69" i="1"/>
  <c r="D65" i="1"/>
  <c r="D61" i="1"/>
  <c r="J63" i="1"/>
  <c r="J59" i="1"/>
  <c r="H69" i="1"/>
  <c r="K69" i="1" s="1"/>
  <c r="H67" i="1"/>
  <c r="H65" i="1"/>
  <c r="H63" i="1"/>
  <c r="H61" i="1"/>
  <c r="H59" i="1"/>
  <c r="AI2" i="5"/>
  <c r="AE2" i="5"/>
  <c r="AA2" i="5"/>
  <c r="W2" i="5"/>
  <c r="AC2" i="5"/>
  <c r="AH2" i="5"/>
  <c r="AD2" i="5"/>
  <c r="Z2" i="5"/>
  <c r="AG2" i="5"/>
  <c r="Y2" i="5"/>
  <c r="AF2" i="5"/>
  <c r="AB2" i="5"/>
  <c r="X2" i="5"/>
  <c r="L70" i="1"/>
  <c r="L63" i="1"/>
  <c r="L65" i="1"/>
  <c r="L69" i="1"/>
  <c r="L57" i="1"/>
  <c r="L60" i="1"/>
  <c r="L68" i="1"/>
  <c r="K57" i="1"/>
  <c r="K63" i="1"/>
  <c r="E46" i="1"/>
  <c r="E42" i="1"/>
  <c r="E38" i="1"/>
  <c r="E34" i="1"/>
  <c r="I43" i="1"/>
  <c r="J43" i="1" s="1"/>
  <c r="I35" i="1"/>
  <c r="E45" i="1"/>
  <c r="E41" i="1"/>
  <c r="E37" i="1"/>
  <c r="E33" i="1"/>
  <c r="I32" i="1"/>
  <c r="I33" i="1"/>
  <c r="E44" i="1"/>
  <c r="E40" i="1"/>
  <c r="L40" i="1" s="1"/>
  <c r="I46" i="1"/>
  <c r="I38" i="1"/>
  <c r="H32" i="1"/>
  <c r="I44" i="1"/>
  <c r="I42" i="1"/>
  <c r="I39" i="1"/>
  <c r="I36" i="1"/>
  <c r="I34" i="1"/>
  <c r="I41" i="1"/>
  <c r="I45" i="1"/>
  <c r="I37" i="1"/>
  <c r="D46" i="1"/>
  <c r="D42" i="1"/>
  <c r="D38" i="1"/>
  <c r="D34" i="1"/>
  <c r="D44" i="1"/>
  <c r="D40" i="1"/>
  <c r="D36" i="1"/>
  <c r="D32" i="1"/>
  <c r="D43" i="1"/>
  <c r="D39" i="1"/>
  <c r="D35" i="1"/>
  <c r="D45" i="1"/>
  <c r="D41" i="1"/>
  <c r="D37" i="1"/>
  <c r="D33" i="1"/>
  <c r="AD2" i="4"/>
  <c r="K64" i="1" l="1"/>
  <c r="L79" i="1"/>
  <c r="L66" i="1"/>
  <c r="J68" i="1"/>
  <c r="K66" i="1"/>
  <c r="L64" i="1"/>
  <c r="K67" i="1"/>
  <c r="J64" i="1"/>
  <c r="K79" i="1"/>
  <c r="K62" i="1"/>
  <c r="L62" i="1"/>
  <c r="K61" i="1"/>
  <c r="L58" i="1"/>
  <c r="J57" i="1"/>
  <c r="K56" i="1"/>
  <c r="L46" i="1"/>
  <c r="J60" i="1"/>
  <c r="J67" i="1"/>
  <c r="J38" i="1"/>
  <c r="L32" i="1"/>
  <c r="K35" i="1"/>
  <c r="K40" i="1"/>
  <c r="K43" i="1"/>
  <c r="L35" i="1"/>
  <c r="J35" i="1"/>
  <c r="BV113" i="1"/>
  <c r="BG113" i="1"/>
  <c r="BP113" i="1"/>
  <c r="BI113" i="1"/>
  <c r="BW113" i="1"/>
  <c r="BH113" i="1"/>
  <c r="BU113" i="1"/>
  <c r="BN113" i="1"/>
  <c r="K113" i="1"/>
  <c r="CD113" i="1"/>
  <c r="J113" i="1"/>
  <c r="L113" i="1"/>
  <c r="CB113" i="1"/>
  <c r="CC113" i="1"/>
  <c r="BO113" i="1"/>
  <c r="AL113" i="1"/>
  <c r="AT113" i="1"/>
  <c r="Y113" i="1"/>
  <c r="AG113" i="1"/>
  <c r="AZ113" i="1"/>
  <c r="AN113" i="1"/>
  <c r="AF113" i="1"/>
  <c r="BA113" i="1"/>
  <c r="Q113" i="1"/>
  <c r="AM113" i="1"/>
  <c r="AU113" i="1"/>
  <c r="Z113" i="1"/>
  <c r="AE113" i="1"/>
  <c r="AS113" i="1"/>
  <c r="X113" i="1"/>
  <c r="BB113" i="1"/>
  <c r="L102" i="1"/>
  <c r="BP102" i="1"/>
  <c r="K102" i="1"/>
  <c r="BI102" i="1"/>
  <c r="CB102" i="1"/>
  <c r="CD102" i="1"/>
  <c r="BU102" i="1"/>
  <c r="BW102" i="1"/>
  <c r="BN102" i="1"/>
  <c r="BG102" i="1"/>
  <c r="BV102" i="1"/>
  <c r="BH102" i="1"/>
  <c r="BO102" i="1"/>
  <c r="CC102" i="1"/>
  <c r="R102" i="1"/>
  <c r="X102" i="1"/>
  <c r="AG102" i="1"/>
  <c r="AN102" i="1"/>
  <c r="AT102" i="1"/>
  <c r="Y102" i="1"/>
  <c r="AF102" i="1"/>
  <c r="AZ102" i="1"/>
  <c r="BA102" i="1"/>
  <c r="Q102" i="1"/>
  <c r="Z102" i="1"/>
  <c r="AE102" i="1"/>
  <c r="BB102" i="1"/>
  <c r="S102" i="1"/>
  <c r="AM102" i="1"/>
  <c r="AU102" i="1"/>
  <c r="AL102" i="1"/>
  <c r="AS102" i="1"/>
  <c r="BW109" i="1"/>
  <c r="BI109" i="1"/>
  <c r="BG109" i="1"/>
  <c r="J109" i="1"/>
  <c r="BP109" i="1"/>
  <c r="CB109" i="1"/>
  <c r="BU109" i="1"/>
  <c r="BN109" i="1"/>
  <c r="CD109" i="1"/>
  <c r="L109" i="1"/>
  <c r="K109" i="1"/>
  <c r="BH109" i="1"/>
  <c r="BV109" i="1"/>
  <c r="BO109" i="1"/>
  <c r="CC109" i="1"/>
  <c r="AS109" i="1"/>
  <c r="AN109" i="1"/>
  <c r="X109" i="1"/>
  <c r="AZ109" i="1"/>
  <c r="BB109" i="1"/>
  <c r="AU109" i="1"/>
  <c r="AL109" i="1"/>
  <c r="Y109" i="1"/>
  <c r="AG109" i="1"/>
  <c r="AT109" i="1"/>
  <c r="AM109" i="1"/>
  <c r="Q109" i="1"/>
  <c r="Z109" i="1"/>
  <c r="AE109" i="1"/>
  <c r="BA109" i="1"/>
  <c r="AF109" i="1"/>
  <c r="BI115" i="1"/>
  <c r="L115" i="1"/>
  <c r="CD115" i="1"/>
  <c r="BW115" i="1"/>
  <c r="J115" i="1"/>
  <c r="BG115" i="1"/>
  <c r="BP115" i="1"/>
  <c r="BU115" i="1"/>
  <c r="CB115" i="1"/>
  <c r="BN115" i="1"/>
  <c r="K115" i="1"/>
  <c r="BH115" i="1"/>
  <c r="BV115" i="1"/>
  <c r="CC115" i="1"/>
  <c r="BO115" i="1"/>
  <c r="AT115" i="1"/>
  <c r="BA115" i="1"/>
  <c r="Y115" i="1"/>
  <c r="AM115" i="1"/>
  <c r="AE115" i="1"/>
  <c r="AZ115" i="1"/>
  <c r="AL115" i="1"/>
  <c r="AS115" i="1"/>
  <c r="Z115" i="1"/>
  <c r="AN115" i="1"/>
  <c r="AU115" i="1"/>
  <c r="Q115" i="1"/>
  <c r="AF115" i="1"/>
  <c r="AG115" i="1"/>
  <c r="X115" i="1"/>
  <c r="BB115" i="1"/>
  <c r="J114" i="1"/>
  <c r="CD114" i="1"/>
  <c r="BU114" i="1"/>
  <c r="K114" i="1"/>
  <c r="BN114" i="1"/>
  <c r="BP114" i="1"/>
  <c r="BG114" i="1"/>
  <c r="L114" i="1"/>
  <c r="BW114" i="1"/>
  <c r="CB114" i="1"/>
  <c r="BI114" i="1"/>
  <c r="BH114" i="1"/>
  <c r="BO114" i="1"/>
  <c r="BV114" i="1"/>
  <c r="CC114" i="1"/>
  <c r="AF114" i="1"/>
  <c r="Q114" i="1"/>
  <c r="AT114" i="1"/>
  <c r="Z114" i="1"/>
  <c r="BA114" i="1"/>
  <c r="AM114" i="1"/>
  <c r="AE114" i="1"/>
  <c r="Y114" i="1"/>
  <c r="AL114" i="1"/>
  <c r="AS114" i="1"/>
  <c r="X114" i="1"/>
  <c r="AG114" i="1"/>
  <c r="BB114" i="1"/>
  <c r="AU114" i="1"/>
  <c r="AN114" i="1"/>
  <c r="AZ114" i="1"/>
  <c r="BP104" i="1"/>
  <c r="BI104" i="1"/>
  <c r="CD104" i="1"/>
  <c r="BW104" i="1"/>
  <c r="L104" i="1"/>
  <c r="BN104" i="1"/>
  <c r="J104" i="1"/>
  <c r="BG104" i="1"/>
  <c r="BU104" i="1"/>
  <c r="CB104" i="1"/>
  <c r="BH104" i="1"/>
  <c r="K104" i="1"/>
  <c r="CC104" i="1"/>
  <c r="BO104" i="1"/>
  <c r="BV104" i="1"/>
  <c r="Y104" i="1"/>
  <c r="AL104" i="1"/>
  <c r="BB104" i="1"/>
  <c r="AG104" i="1"/>
  <c r="AU104" i="1"/>
  <c r="X104" i="1"/>
  <c r="AF104" i="1"/>
  <c r="Q104" i="1"/>
  <c r="AM104" i="1"/>
  <c r="BA104" i="1"/>
  <c r="AE104" i="1"/>
  <c r="AS104" i="1"/>
  <c r="AZ104" i="1"/>
  <c r="AT104" i="1"/>
  <c r="AN104" i="1"/>
  <c r="Z104" i="1"/>
  <c r="BW116" i="1"/>
  <c r="BO116" i="1"/>
  <c r="CC116" i="1"/>
  <c r="BN116" i="1"/>
  <c r="CB116" i="1"/>
  <c r="BI116" i="1"/>
  <c r="BU116" i="1"/>
  <c r="J116" i="1"/>
  <c r="L116" i="1"/>
  <c r="K116" i="1"/>
  <c r="CD116" i="1"/>
  <c r="BG116" i="1"/>
  <c r="BP116" i="1"/>
  <c r="BV116" i="1"/>
  <c r="BH116" i="1"/>
  <c r="Q116" i="1"/>
  <c r="AL116" i="1"/>
  <c r="BA116" i="1"/>
  <c r="AU116" i="1"/>
  <c r="AN116" i="1"/>
  <c r="AT116" i="1"/>
  <c r="AF116" i="1"/>
  <c r="BB116" i="1"/>
  <c r="AG116" i="1"/>
  <c r="AS116" i="1"/>
  <c r="Z116" i="1"/>
  <c r="AE116" i="1"/>
  <c r="Y116" i="1"/>
  <c r="AZ116" i="1"/>
  <c r="X116" i="1"/>
  <c r="AM116" i="1"/>
  <c r="BP105" i="1"/>
  <c r="BI105" i="1"/>
  <c r="CD105" i="1"/>
  <c r="BU105" i="1"/>
  <c r="BN105" i="1"/>
  <c r="J105" i="1"/>
  <c r="BW105" i="1"/>
  <c r="K105" i="1"/>
  <c r="BG105" i="1"/>
  <c r="CB105" i="1"/>
  <c r="L105" i="1"/>
  <c r="BH105" i="1"/>
  <c r="CC105" i="1"/>
  <c r="BO105" i="1"/>
  <c r="BV105" i="1"/>
  <c r="BA105" i="1"/>
  <c r="AE105" i="1"/>
  <c r="AL105" i="1"/>
  <c r="Q105" i="1"/>
  <c r="Y105" i="1"/>
  <c r="AT105" i="1"/>
  <c r="BB105" i="1"/>
  <c r="AN105" i="1"/>
  <c r="Z105" i="1"/>
  <c r="AZ105" i="1"/>
  <c r="AU105" i="1"/>
  <c r="X105" i="1"/>
  <c r="AF105" i="1"/>
  <c r="AM105" i="1"/>
  <c r="AG105" i="1"/>
  <c r="AS105" i="1"/>
  <c r="BU111" i="1"/>
  <c r="BG111" i="1"/>
  <c r="J111" i="1"/>
  <c r="CD111" i="1"/>
  <c r="BI111" i="1"/>
  <c r="BW111" i="1"/>
  <c r="BV111" i="1"/>
  <c r="BH111" i="1"/>
  <c r="K111" i="1"/>
  <c r="L111" i="1"/>
  <c r="CC111" i="1"/>
  <c r="BP111" i="1"/>
  <c r="CB111" i="1"/>
  <c r="BO111" i="1"/>
  <c r="BN111" i="1"/>
  <c r="BA111" i="1"/>
  <c r="AN111" i="1"/>
  <c r="AS111" i="1"/>
  <c r="X111" i="1"/>
  <c r="AF111" i="1"/>
  <c r="Q111" i="1"/>
  <c r="AZ111" i="1"/>
  <c r="AL111" i="1"/>
  <c r="AU111" i="1"/>
  <c r="AG111" i="1"/>
  <c r="AM111" i="1"/>
  <c r="Y111" i="1"/>
  <c r="AE111" i="1"/>
  <c r="Z111" i="1"/>
  <c r="AT111" i="1"/>
  <c r="BB111" i="1"/>
  <c r="L110" i="1"/>
  <c r="BH110" i="1"/>
  <c r="J110" i="1"/>
  <c r="BI110" i="1"/>
  <c r="CB110" i="1"/>
  <c r="BU110" i="1"/>
  <c r="BG110" i="1"/>
  <c r="CD110" i="1"/>
  <c r="BV110" i="1"/>
  <c r="BN110" i="1"/>
  <c r="BP110" i="1"/>
  <c r="BW110" i="1"/>
  <c r="K110" i="1"/>
  <c r="CC110" i="1"/>
  <c r="BO110" i="1"/>
  <c r="Q110" i="1"/>
  <c r="BB110" i="1"/>
  <c r="AE110" i="1"/>
  <c r="AU110" i="1"/>
  <c r="AL110" i="1"/>
  <c r="AM110" i="1"/>
  <c r="Z110" i="1"/>
  <c r="AF110" i="1"/>
  <c r="BA110" i="1"/>
  <c r="X110" i="1"/>
  <c r="AZ110" i="1"/>
  <c r="AG110" i="1"/>
  <c r="AT110" i="1"/>
  <c r="AS110" i="1"/>
  <c r="Y110" i="1"/>
  <c r="AN110" i="1"/>
  <c r="CD103" i="1"/>
  <c r="BG103" i="1"/>
  <c r="J103" i="1"/>
  <c r="K103" i="1"/>
  <c r="BP103" i="1"/>
  <c r="BW103" i="1"/>
  <c r="BI103" i="1"/>
  <c r="BV103" i="1"/>
  <c r="BU103" i="1"/>
  <c r="BH103" i="1"/>
  <c r="L103" i="1"/>
  <c r="CB103" i="1"/>
  <c r="BN103" i="1"/>
  <c r="BO103" i="1"/>
  <c r="CC103" i="1"/>
  <c r="AZ103" i="1"/>
  <c r="AU103" i="1"/>
  <c r="Q103" i="1"/>
  <c r="Y103" i="1"/>
  <c r="AN103" i="1"/>
  <c r="AS103" i="1"/>
  <c r="AF103" i="1"/>
  <c r="Z103" i="1"/>
  <c r="AG103" i="1"/>
  <c r="AL103" i="1"/>
  <c r="BA103" i="1"/>
  <c r="AM103" i="1"/>
  <c r="AE103" i="1"/>
  <c r="AT103" i="1"/>
  <c r="X103" i="1"/>
  <c r="BB103" i="1"/>
  <c r="BW108" i="1"/>
  <c r="BP108" i="1"/>
  <c r="BN108" i="1"/>
  <c r="BO108" i="1"/>
  <c r="L108" i="1"/>
  <c r="CD108" i="1"/>
  <c r="CB108" i="1"/>
  <c r="BI108" i="1"/>
  <c r="J108" i="1"/>
  <c r="CC108" i="1"/>
  <c r="BU108" i="1"/>
  <c r="BG108" i="1"/>
  <c r="K108" i="1"/>
  <c r="BH108" i="1"/>
  <c r="BV108" i="1"/>
  <c r="Q108" i="1"/>
  <c r="AN108" i="1"/>
  <c r="BB108" i="1"/>
  <c r="AG108" i="1"/>
  <c r="AU108" i="1"/>
  <c r="Y108" i="1"/>
  <c r="AE108" i="1"/>
  <c r="X108" i="1"/>
  <c r="BA108" i="1"/>
  <c r="AZ108" i="1"/>
  <c r="AF108" i="1"/>
  <c r="AS108" i="1"/>
  <c r="AL108" i="1"/>
  <c r="AT108" i="1"/>
  <c r="AM108" i="1"/>
  <c r="Z108" i="1"/>
  <c r="BV112" i="1"/>
  <c r="BI112" i="1"/>
  <c r="BO112" i="1"/>
  <c r="CD112" i="1"/>
  <c r="BP112" i="1"/>
  <c r="BH112" i="1"/>
  <c r="L112" i="1"/>
  <c r="CB112" i="1"/>
  <c r="BW112" i="1"/>
  <c r="BN112" i="1"/>
  <c r="J112" i="1"/>
  <c r="CC112" i="1"/>
  <c r="BU112" i="1"/>
  <c r="BG112" i="1"/>
  <c r="K112" i="1"/>
  <c r="AL112" i="1"/>
  <c r="BB112" i="1"/>
  <c r="AT112" i="1"/>
  <c r="Z112" i="1"/>
  <c r="Q112" i="1"/>
  <c r="AU112" i="1"/>
  <c r="X112" i="1"/>
  <c r="AM112" i="1"/>
  <c r="AG112" i="1"/>
  <c r="AS112" i="1"/>
  <c r="Y112" i="1"/>
  <c r="AN112" i="1"/>
  <c r="BA112" i="1"/>
  <c r="AZ112" i="1"/>
  <c r="AF112" i="1"/>
  <c r="AE112" i="1"/>
  <c r="BU107" i="1"/>
  <c r="BP107" i="1"/>
  <c r="CD107" i="1"/>
  <c r="BI107" i="1"/>
  <c r="BH107" i="1"/>
  <c r="BW107" i="1"/>
  <c r="BV107" i="1"/>
  <c r="L107" i="1"/>
  <c r="K107" i="1"/>
  <c r="BG107" i="1"/>
  <c r="J107" i="1"/>
  <c r="CB107" i="1"/>
  <c r="CC107" i="1"/>
  <c r="BN107" i="1"/>
  <c r="BO107" i="1"/>
  <c r="AE107" i="1"/>
  <c r="BB107" i="1"/>
  <c r="AL107" i="1"/>
  <c r="BA107" i="1"/>
  <c r="AZ107" i="1"/>
  <c r="Z107" i="1"/>
  <c r="Y107" i="1"/>
  <c r="AM107" i="1"/>
  <c r="Q107" i="1"/>
  <c r="AG107" i="1"/>
  <c r="AN107" i="1"/>
  <c r="X107" i="1"/>
  <c r="AF107" i="1"/>
  <c r="AU107" i="1"/>
  <c r="AT107" i="1"/>
  <c r="AS107" i="1"/>
  <c r="BP106" i="1"/>
  <c r="L106" i="1"/>
  <c r="BW106" i="1"/>
  <c r="BI106" i="1"/>
  <c r="K106" i="1"/>
  <c r="J106" i="1"/>
  <c r="CB106" i="1"/>
  <c r="CD106" i="1"/>
  <c r="BN106" i="1"/>
  <c r="BU106" i="1"/>
  <c r="BG106" i="1"/>
  <c r="BH106" i="1"/>
  <c r="BV106" i="1"/>
  <c r="CC106" i="1"/>
  <c r="BO106" i="1"/>
  <c r="Y106" i="1"/>
  <c r="AT106" i="1"/>
  <c r="AZ106" i="1"/>
  <c r="AU106" i="1"/>
  <c r="X106" i="1"/>
  <c r="BA106" i="1"/>
  <c r="AG106" i="1"/>
  <c r="AM106" i="1"/>
  <c r="AS106" i="1"/>
  <c r="AE106" i="1"/>
  <c r="AN106" i="1"/>
  <c r="AF106" i="1"/>
  <c r="BB106" i="1"/>
  <c r="AL106" i="1"/>
  <c r="Z106" i="1"/>
  <c r="Q106" i="1"/>
  <c r="AC2" i="4"/>
  <c r="AF2" i="4"/>
  <c r="AB2" i="4"/>
  <c r="Y2" i="4"/>
  <c r="Y50" i="4" s="1"/>
  <c r="Z2" i="4"/>
  <c r="AA2" i="4"/>
  <c r="AI2" i="4"/>
  <c r="AE2" i="4"/>
  <c r="AE42" i="4" s="1"/>
  <c r="X2" i="4"/>
  <c r="X3" i="4" s="1"/>
  <c r="AH2" i="4"/>
  <c r="AG2" i="4"/>
  <c r="J46" i="1"/>
  <c r="J58" i="1"/>
  <c r="K46" i="1"/>
  <c r="K60" i="1"/>
  <c r="L43" i="1"/>
  <c r="K59" i="1"/>
  <c r="L56" i="1"/>
  <c r="K68" i="1"/>
  <c r="W3" i="6"/>
  <c r="W4" i="6"/>
  <c r="W303" i="6"/>
  <c r="W7" i="6"/>
  <c r="W12" i="6"/>
  <c r="W15" i="6"/>
  <c r="W20" i="6"/>
  <c r="W23" i="6"/>
  <c r="W28" i="6"/>
  <c r="W31" i="6"/>
  <c r="W36" i="6"/>
  <c r="W39" i="6"/>
  <c r="W5" i="6"/>
  <c r="W10" i="6"/>
  <c r="W13" i="6"/>
  <c r="W18" i="6"/>
  <c r="W21" i="6"/>
  <c r="W26" i="6"/>
  <c r="W29" i="6"/>
  <c r="W34" i="6"/>
  <c r="W37" i="6"/>
  <c r="W42" i="6"/>
  <c r="W14" i="6"/>
  <c r="W17" i="6"/>
  <c r="W30" i="6"/>
  <c r="W33" i="6"/>
  <c r="W44" i="6"/>
  <c r="W47" i="6"/>
  <c r="W52" i="6"/>
  <c r="W54" i="6"/>
  <c r="W58" i="6"/>
  <c r="W61" i="6"/>
  <c r="W64" i="6"/>
  <c r="W69" i="6"/>
  <c r="W72" i="6"/>
  <c r="W77" i="6"/>
  <c r="W80" i="6"/>
  <c r="W16" i="6"/>
  <c r="W19" i="6"/>
  <c r="W32" i="6"/>
  <c r="W35" i="6"/>
  <c r="W45" i="6"/>
  <c r="W50" i="6"/>
  <c r="W55" i="6"/>
  <c r="W59" i="6"/>
  <c r="W62" i="6"/>
  <c r="W67" i="6"/>
  <c r="W70" i="6"/>
  <c r="W9" i="6"/>
  <c r="W22" i="6"/>
  <c r="W41" i="6"/>
  <c r="W48" i="6"/>
  <c r="W51" i="6"/>
  <c r="W71" i="6"/>
  <c r="W73" i="6"/>
  <c r="W75" i="6"/>
  <c r="W8" i="6"/>
  <c r="W27" i="6"/>
  <c r="W40" i="6"/>
  <c r="W57" i="6"/>
  <c r="W60" i="6"/>
  <c r="W63" i="6"/>
  <c r="W66" i="6"/>
  <c r="W79" i="6"/>
  <c r="W81" i="6"/>
  <c r="W83" i="6"/>
  <c r="W6" i="6"/>
  <c r="W25" i="6"/>
  <c r="W38" i="6"/>
  <c r="W53" i="6"/>
  <c r="W56" i="6"/>
  <c r="W65" i="6"/>
  <c r="W68" i="6"/>
  <c r="W11" i="6"/>
  <c r="W24" i="6"/>
  <c r="W43" i="6"/>
  <c r="W46" i="6"/>
  <c r="W49" i="6"/>
  <c r="W76" i="6"/>
  <c r="W84" i="6"/>
  <c r="W85" i="6"/>
  <c r="W88" i="6"/>
  <c r="W96" i="6"/>
  <c r="W104" i="6"/>
  <c r="W112" i="6"/>
  <c r="W119" i="6"/>
  <c r="W122" i="6"/>
  <c r="W127" i="6"/>
  <c r="W130" i="6"/>
  <c r="W132" i="6"/>
  <c r="W135" i="6"/>
  <c r="W140" i="6"/>
  <c r="W143" i="6"/>
  <c r="W82" i="6"/>
  <c r="W86" i="6"/>
  <c r="W91" i="6"/>
  <c r="W93" i="6"/>
  <c r="W97" i="6"/>
  <c r="W99" i="6"/>
  <c r="W101" i="6"/>
  <c r="W105" i="6"/>
  <c r="W107" i="6"/>
  <c r="W109" i="6"/>
  <c r="W115" i="6"/>
  <c r="W117" i="6"/>
  <c r="W120" i="6"/>
  <c r="W125" i="6"/>
  <c r="W128" i="6"/>
  <c r="W133" i="6"/>
  <c r="W138" i="6"/>
  <c r="W141" i="6"/>
  <c r="W74" i="6"/>
  <c r="W78" i="6"/>
  <c r="W89" i="6"/>
  <c r="W94" i="6"/>
  <c r="W87" i="6"/>
  <c r="W90" i="6"/>
  <c r="W92" i="6"/>
  <c r="W95" i="6"/>
  <c r="W98" i="6"/>
  <c r="W100" i="6"/>
  <c r="W103" i="6"/>
  <c r="W106" i="6"/>
  <c r="W116" i="6"/>
  <c r="W129" i="6"/>
  <c r="W142" i="6"/>
  <c r="W145" i="6"/>
  <c r="W146" i="6"/>
  <c r="W150" i="6"/>
  <c r="W153" i="6"/>
  <c r="W156" i="6"/>
  <c r="W158" i="6"/>
  <c r="W161" i="6"/>
  <c r="W170" i="6"/>
  <c r="W173" i="6"/>
  <c r="W178" i="6"/>
  <c r="W181" i="6"/>
  <c r="W186" i="6"/>
  <c r="W189" i="6"/>
  <c r="W194" i="6"/>
  <c r="W197" i="6"/>
  <c r="W202" i="6"/>
  <c r="W205" i="6"/>
  <c r="W210" i="6"/>
  <c r="W213" i="6"/>
  <c r="W216" i="6"/>
  <c r="W219" i="6"/>
  <c r="W222" i="6"/>
  <c r="W102" i="6"/>
  <c r="W118" i="6"/>
  <c r="W131" i="6"/>
  <c r="W144" i="6"/>
  <c r="W148" i="6"/>
  <c r="W151" i="6"/>
  <c r="W162" i="6"/>
  <c r="W165" i="6"/>
  <c r="W167" i="6"/>
  <c r="W171" i="6"/>
  <c r="W176" i="6"/>
  <c r="W179" i="6"/>
  <c r="W184" i="6"/>
  <c r="W187" i="6"/>
  <c r="W192" i="6"/>
  <c r="W195" i="6"/>
  <c r="W200" i="6"/>
  <c r="W203" i="6"/>
  <c r="W208" i="6"/>
  <c r="W211" i="6"/>
  <c r="W217" i="6"/>
  <c r="W220" i="6"/>
  <c r="W108" i="6"/>
  <c r="W111" i="6"/>
  <c r="W114" i="6"/>
  <c r="W121" i="6"/>
  <c r="W124" i="6"/>
  <c r="W134" i="6"/>
  <c r="W137" i="6"/>
  <c r="W149" i="6"/>
  <c r="W154" i="6"/>
  <c r="W157" i="6"/>
  <c r="W159" i="6"/>
  <c r="W110" i="6"/>
  <c r="W113" i="6"/>
  <c r="W123" i="6"/>
  <c r="W126" i="6"/>
  <c r="W136" i="6"/>
  <c r="W139" i="6"/>
  <c r="W147" i="6"/>
  <c r="W152" i="6"/>
  <c r="W155" i="6"/>
  <c r="W160" i="6"/>
  <c r="W163" i="6"/>
  <c r="W172" i="6"/>
  <c r="W182" i="6"/>
  <c r="W185" i="6"/>
  <c r="W198" i="6"/>
  <c r="W201" i="6"/>
  <c r="W214" i="6"/>
  <c r="W224" i="6"/>
  <c r="W225" i="6"/>
  <c r="W228" i="6"/>
  <c r="W233" i="6"/>
  <c r="W236" i="6"/>
  <c r="W241" i="6"/>
  <c r="W244" i="6"/>
  <c r="W249" i="6"/>
  <c r="W252" i="6"/>
  <c r="W257" i="6"/>
  <c r="W260" i="6"/>
  <c r="W265" i="6"/>
  <c r="W268" i="6"/>
  <c r="W273" i="6"/>
  <c r="W279" i="6"/>
  <c r="W282" i="6"/>
  <c r="W287" i="6"/>
  <c r="W166" i="6"/>
  <c r="W169" i="6"/>
  <c r="W175" i="6"/>
  <c r="W188" i="6"/>
  <c r="W191" i="6"/>
  <c r="W204" i="6"/>
  <c r="W207" i="6"/>
  <c r="W226" i="6"/>
  <c r="W231" i="6"/>
  <c r="W234" i="6"/>
  <c r="W239" i="6"/>
  <c r="W242" i="6"/>
  <c r="W247" i="6"/>
  <c r="W250" i="6"/>
  <c r="W255" i="6"/>
  <c r="W258" i="6"/>
  <c r="W263" i="6"/>
  <c r="W266" i="6"/>
  <c r="W271" i="6"/>
  <c r="W274" i="6"/>
  <c r="W277" i="6"/>
  <c r="W280" i="6"/>
  <c r="W285" i="6"/>
  <c r="W288" i="6"/>
  <c r="W168" i="6"/>
  <c r="W174" i="6"/>
  <c r="W177" i="6"/>
  <c r="W190" i="6"/>
  <c r="W193" i="6"/>
  <c r="W206" i="6"/>
  <c r="W209" i="6"/>
  <c r="W218" i="6"/>
  <c r="W223" i="6"/>
  <c r="W229" i="6"/>
  <c r="W232" i="6"/>
  <c r="W237" i="6"/>
  <c r="W240" i="6"/>
  <c r="W164" i="6"/>
  <c r="W180" i="6"/>
  <c r="W183" i="6"/>
  <c r="W196" i="6"/>
  <c r="W199" i="6"/>
  <c r="W212" i="6"/>
  <c r="W215" i="6"/>
  <c r="W221" i="6"/>
  <c r="W227" i="6"/>
  <c r="W230" i="6"/>
  <c r="W235" i="6"/>
  <c r="W238" i="6"/>
  <c r="W243" i="6"/>
  <c r="W245" i="6"/>
  <c r="W248" i="6"/>
  <c r="W261" i="6"/>
  <c r="W264" i="6"/>
  <c r="W283" i="6"/>
  <c r="W286" i="6"/>
  <c r="W292" i="6"/>
  <c r="W297" i="6"/>
  <c r="W300" i="6"/>
  <c r="W251" i="6"/>
  <c r="W254" i="6"/>
  <c r="W267" i="6"/>
  <c r="W270" i="6"/>
  <c r="W276" i="6"/>
  <c r="W289" i="6"/>
  <c r="W290" i="6"/>
  <c r="W295" i="6"/>
  <c r="W298" i="6"/>
  <c r="W301" i="6"/>
  <c r="W253" i="6"/>
  <c r="W256" i="6"/>
  <c r="W269" i="6"/>
  <c r="W272" i="6"/>
  <c r="W275" i="6"/>
  <c r="W278" i="6"/>
  <c r="W293" i="6"/>
  <c r="W296" i="6"/>
  <c r="W246" i="6"/>
  <c r="W259" i="6"/>
  <c r="W262" i="6"/>
  <c r="W281" i="6"/>
  <c r="W284" i="6"/>
  <c r="W291" i="6"/>
  <c r="W294" i="6"/>
  <c r="W299" i="6"/>
  <c r="W302" i="6"/>
  <c r="AF3" i="6"/>
  <c r="AF303" i="6"/>
  <c r="AF6" i="6"/>
  <c r="AF9" i="6"/>
  <c r="AF14" i="6"/>
  <c r="AF17" i="6"/>
  <c r="AF22" i="6"/>
  <c r="AF25" i="6"/>
  <c r="AF30" i="6"/>
  <c r="AF33" i="6"/>
  <c r="AF38" i="6"/>
  <c r="AF41" i="6"/>
  <c r="AF4" i="6"/>
  <c r="AF7" i="6"/>
  <c r="AF12" i="6"/>
  <c r="AF15" i="6"/>
  <c r="AF20" i="6"/>
  <c r="AF23" i="6"/>
  <c r="AF28" i="6"/>
  <c r="AF31" i="6"/>
  <c r="AF36" i="6"/>
  <c r="AF39" i="6"/>
  <c r="AF8" i="6"/>
  <c r="AF11" i="6"/>
  <c r="AF24" i="6"/>
  <c r="AF27" i="6"/>
  <c r="AF40" i="6"/>
  <c r="AF46" i="6"/>
  <c r="AF49" i="6"/>
  <c r="AF57" i="6"/>
  <c r="AF60" i="6"/>
  <c r="AF63" i="6"/>
  <c r="AF66" i="6"/>
  <c r="AF71" i="6"/>
  <c r="AF74" i="6"/>
  <c r="AF79" i="6"/>
  <c r="AF82" i="6"/>
  <c r="AF10" i="6"/>
  <c r="AF13" i="6"/>
  <c r="AF26" i="6"/>
  <c r="AF29" i="6"/>
  <c r="AF42" i="6"/>
  <c r="AF44" i="6"/>
  <c r="AF47" i="6"/>
  <c r="AF52" i="6"/>
  <c r="AF54" i="6"/>
  <c r="AF58" i="6"/>
  <c r="AF61" i="6"/>
  <c r="AF64" i="6"/>
  <c r="AF69" i="6"/>
  <c r="AF19" i="6"/>
  <c r="AF32" i="6"/>
  <c r="AF45" i="6"/>
  <c r="AF55" i="6"/>
  <c r="AF67" i="6"/>
  <c r="AF70" i="6"/>
  <c r="AF72" i="6"/>
  <c r="AF5" i="6"/>
  <c r="AF18" i="6"/>
  <c r="AF37" i="6"/>
  <c r="AF48" i="6"/>
  <c r="AF51" i="6"/>
  <c r="AF76" i="6"/>
  <c r="AF78" i="6"/>
  <c r="AF80" i="6"/>
  <c r="AF16" i="6"/>
  <c r="AF35" i="6"/>
  <c r="AF50" i="6"/>
  <c r="AF59" i="6"/>
  <c r="AF62" i="6"/>
  <c r="AF21" i="6"/>
  <c r="AF34" i="6"/>
  <c r="AF43" i="6"/>
  <c r="AF53" i="6"/>
  <c r="AF56" i="6"/>
  <c r="AF65" i="6"/>
  <c r="AF68" i="6"/>
  <c r="AF87" i="6"/>
  <c r="AF90" i="6"/>
  <c r="AF92" i="6"/>
  <c r="AF95" i="6"/>
  <c r="AF98" i="6"/>
  <c r="AF100" i="6"/>
  <c r="AF103" i="6"/>
  <c r="AF106" i="6"/>
  <c r="AF108" i="6"/>
  <c r="AF111" i="6"/>
  <c r="AF114" i="6"/>
  <c r="AF116" i="6"/>
  <c r="AF121" i="6"/>
  <c r="AF124" i="6"/>
  <c r="AF129" i="6"/>
  <c r="AF134" i="6"/>
  <c r="AF137" i="6"/>
  <c r="AF142" i="6"/>
  <c r="AF145" i="6"/>
  <c r="AF73" i="6"/>
  <c r="AF77" i="6"/>
  <c r="AF85" i="6"/>
  <c r="AF88" i="6"/>
  <c r="AF96" i="6"/>
  <c r="AF104" i="6"/>
  <c r="AF112" i="6"/>
  <c r="AF119" i="6"/>
  <c r="AF122" i="6"/>
  <c r="AF127" i="6"/>
  <c r="AF130" i="6"/>
  <c r="AF132" i="6"/>
  <c r="AF135" i="6"/>
  <c r="AF140" i="6"/>
  <c r="AF143" i="6"/>
  <c r="AF83" i="6"/>
  <c r="AF86" i="6"/>
  <c r="AF91" i="6"/>
  <c r="AF93" i="6"/>
  <c r="AF75" i="6"/>
  <c r="AF81" i="6"/>
  <c r="AF84" i="6"/>
  <c r="AF89" i="6"/>
  <c r="AF94" i="6"/>
  <c r="AF102" i="6"/>
  <c r="AF101" i="6"/>
  <c r="AF110" i="6"/>
  <c r="AF113" i="6"/>
  <c r="AF123" i="6"/>
  <c r="AF126" i="6"/>
  <c r="AF136" i="6"/>
  <c r="AF139" i="6"/>
  <c r="AF147" i="6"/>
  <c r="AF152" i="6"/>
  <c r="AF155" i="6"/>
  <c r="AF160" i="6"/>
  <c r="AF164" i="6"/>
  <c r="AF166" i="6"/>
  <c r="AF169" i="6"/>
  <c r="AF175" i="6"/>
  <c r="AF180" i="6"/>
  <c r="AF183" i="6"/>
  <c r="AF188" i="6"/>
  <c r="AF191" i="6"/>
  <c r="AF196" i="6"/>
  <c r="AF199" i="6"/>
  <c r="AF204" i="6"/>
  <c r="AF207" i="6"/>
  <c r="AF212" i="6"/>
  <c r="AF215" i="6"/>
  <c r="AF221" i="6"/>
  <c r="AF99" i="6"/>
  <c r="AF105" i="6"/>
  <c r="AF109" i="6"/>
  <c r="AF115" i="6"/>
  <c r="AF125" i="6"/>
  <c r="AF128" i="6"/>
  <c r="AF138" i="6"/>
  <c r="AF141" i="6"/>
  <c r="AF150" i="6"/>
  <c r="AF153" i="6"/>
  <c r="AF156" i="6"/>
  <c r="AF158" i="6"/>
  <c r="AF161" i="6"/>
  <c r="AF170" i="6"/>
  <c r="AF173" i="6"/>
  <c r="AF178" i="6"/>
  <c r="AF181" i="6"/>
  <c r="AF186" i="6"/>
  <c r="AF189" i="6"/>
  <c r="AF194" i="6"/>
  <c r="AF197" i="6"/>
  <c r="AF202" i="6"/>
  <c r="AF205" i="6"/>
  <c r="AF210" i="6"/>
  <c r="AF213" i="6"/>
  <c r="AF216" i="6"/>
  <c r="AF219" i="6"/>
  <c r="AF97" i="6"/>
  <c r="AF118" i="6"/>
  <c r="AF131" i="6"/>
  <c r="AF144" i="6"/>
  <c r="AF148" i="6"/>
  <c r="AF151" i="6"/>
  <c r="AF107" i="6"/>
  <c r="AF117" i="6"/>
  <c r="AF120" i="6"/>
  <c r="AF133" i="6"/>
  <c r="AF146" i="6"/>
  <c r="AF149" i="6"/>
  <c r="AF154" i="6"/>
  <c r="AF157" i="6"/>
  <c r="AF159" i="6"/>
  <c r="AF167" i="6"/>
  <c r="AF176" i="6"/>
  <c r="AF179" i="6"/>
  <c r="AF192" i="6"/>
  <c r="AF195" i="6"/>
  <c r="AF208" i="6"/>
  <c r="AF211" i="6"/>
  <c r="AF217" i="6"/>
  <c r="AF220" i="6"/>
  <c r="AF227" i="6"/>
  <c r="AF230" i="6"/>
  <c r="AF235" i="6"/>
  <c r="AF238" i="6"/>
  <c r="AF243" i="6"/>
  <c r="AF246" i="6"/>
  <c r="AF251" i="6"/>
  <c r="AF254" i="6"/>
  <c r="AF259" i="6"/>
  <c r="AF262" i="6"/>
  <c r="AF267" i="6"/>
  <c r="AF270" i="6"/>
  <c r="AF276" i="6"/>
  <c r="AF281" i="6"/>
  <c r="AF284" i="6"/>
  <c r="AF289" i="6"/>
  <c r="AF163" i="6"/>
  <c r="AF172" i="6"/>
  <c r="AF182" i="6"/>
  <c r="AF185" i="6"/>
  <c r="AF198" i="6"/>
  <c r="AF201" i="6"/>
  <c r="AF214" i="6"/>
  <c r="AF223" i="6"/>
  <c r="AF225" i="6"/>
  <c r="AF228" i="6"/>
  <c r="AF233" i="6"/>
  <c r="AF236" i="6"/>
  <c r="AF241" i="6"/>
  <c r="AF244" i="6"/>
  <c r="AF249" i="6"/>
  <c r="AF252" i="6"/>
  <c r="AF257" i="6"/>
  <c r="AF260" i="6"/>
  <c r="AF265" i="6"/>
  <c r="AF268" i="6"/>
  <c r="AF273" i="6"/>
  <c r="AF279" i="6"/>
  <c r="AF282" i="6"/>
  <c r="AF287" i="6"/>
  <c r="AF162" i="6"/>
  <c r="AF165" i="6"/>
  <c r="AF171" i="6"/>
  <c r="AF184" i="6"/>
  <c r="AF187" i="6"/>
  <c r="AF200" i="6"/>
  <c r="AF203" i="6"/>
  <c r="AF222" i="6"/>
  <c r="AF226" i="6"/>
  <c r="AF231" i="6"/>
  <c r="AF234" i="6"/>
  <c r="AF239" i="6"/>
  <c r="AF242" i="6"/>
  <c r="AF168" i="6"/>
  <c r="AF174" i="6"/>
  <c r="AF177" i="6"/>
  <c r="AF190" i="6"/>
  <c r="AF193" i="6"/>
  <c r="AF206" i="6"/>
  <c r="AF209" i="6"/>
  <c r="AF218" i="6"/>
  <c r="AF224" i="6"/>
  <c r="AF229" i="6"/>
  <c r="AF232" i="6"/>
  <c r="AF237" i="6"/>
  <c r="AF240" i="6"/>
  <c r="AF255" i="6"/>
  <c r="AF258" i="6"/>
  <c r="AF271" i="6"/>
  <c r="AF274" i="6"/>
  <c r="AF277" i="6"/>
  <c r="AF280" i="6"/>
  <c r="AF291" i="6"/>
  <c r="AF294" i="6"/>
  <c r="AF299" i="6"/>
  <c r="AF302" i="6"/>
  <c r="AF245" i="6"/>
  <c r="AF248" i="6"/>
  <c r="AF261" i="6"/>
  <c r="AF264" i="6"/>
  <c r="AF283" i="6"/>
  <c r="AF286" i="6"/>
  <c r="AF292" i="6"/>
  <c r="AF297" i="6"/>
  <c r="AF300" i="6"/>
  <c r="AF247" i="6"/>
  <c r="AF250" i="6"/>
  <c r="AF263" i="6"/>
  <c r="AF266" i="6"/>
  <c r="AF285" i="6"/>
  <c r="AF288" i="6"/>
  <c r="AF290" i="6"/>
  <c r="AF295" i="6"/>
  <c r="AF298" i="6"/>
  <c r="AF253" i="6"/>
  <c r="AF256" i="6"/>
  <c r="AF269" i="6"/>
  <c r="AF272" i="6"/>
  <c r="AF275" i="6"/>
  <c r="AF278" i="6"/>
  <c r="AF293" i="6"/>
  <c r="AF296" i="6"/>
  <c r="AF301" i="6"/>
  <c r="AA3" i="6"/>
  <c r="AA4" i="6"/>
  <c r="AA7" i="6"/>
  <c r="AA12" i="6"/>
  <c r="AA15" i="6"/>
  <c r="AA20" i="6"/>
  <c r="AA23" i="6"/>
  <c r="AA28" i="6"/>
  <c r="AA31" i="6"/>
  <c r="AA36" i="6"/>
  <c r="AA39" i="6"/>
  <c r="AA5" i="6"/>
  <c r="AA10" i="6"/>
  <c r="AA13" i="6"/>
  <c r="AA18" i="6"/>
  <c r="AA21" i="6"/>
  <c r="AA26" i="6"/>
  <c r="AA29" i="6"/>
  <c r="AA34" i="6"/>
  <c r="AA37" i="6"/>
  <c r="AA42" i="6"/>
  <c r="AA6" i="6"/>
  <c r="AA9" i="6"/>
  <c r="AA22" i="6"/>
  <c r="AA25" i="6"/>
  <c r="AA38" i="6"/>
  <c r="AA41" i="6"/>
  <c r="AA44" i="6"/>
  <c r="AA47" i="6"/>
  <c r="AA52" i="6"/>
  <c r="AA54" i="6"/>
  <c r="AA58" i="6"/>
  <c r="AA61" i="6"/>
  <c r="AA64" i="6"/>
  <c r="AA69" i="6"/>
  <c r="AA72" i="6"/>
  <c r="AA77" i="6"/>
  <c r="AA80" i="6"/>
  <c r="AA8" i="6"/>
  <c r="AA11" i="6"/>
  <c r="AA24" i="6"/>
  <c r="AA27" i="6"/>
  <c r="AA40" i="6"/>
  <c r="AA45" i="6"/>
  <c r="AA50" i="6"/>
  <c r="AA55" i="6"/>
  <c r="AA59" i="6"/>
  <c r="AA62" i="6"/>
  <c r="AA67" i="6"/>
  <c r="AA70" i="6"/>
  <c r="AA17" i="6"/>
  <c r="AA30" i="6"/>
  <c r="AA43" i="6"/>
  <c r="AA53" i="6"/>
  <c r="AA56" i="6"/>
  <c r="AA65" i="6"/>
  <c r="AA68" i="6"/>
  <c r="AA79" i="6"/>
  <c r="AA16" i="6"/>
  <c r="AA35" i="6"/>
  <c r="AA46" i="6"/>
  <c r="AA49" i="6"/>
  <c r="AA74" i="6"/>
  <c r="AA76" i="6"/>
  <c r="AA78" i="6"/>
  <c r="AA14" i="6"/>
  <c r="AA33" i="6"/>
  <c r="AA48" i="6"/>
  <c r="AA51" i="6"/>
  <c r="AA303" i="6"/>
  <c r="AA19" i="6"/>
  <c r="AA32" i="6"/>
  <c r="AA57" i="6"/>
  <c r="AA60" i="6"/>
  <c r="AA63" i="6"/>
  <c r="AA66" i="6"/>
  <c r="AA71" i="6"/>
  <c r="AA81" i="6"/>
  <c r="AA85" i="6"/>
  <c r="AA88" i="6"/>
  <c r="AA96" i="6"/>
  <c r="AA104" i="6"/>
  <c r="AA112" i="6"/>
  <c r="AA119" i="6"/>
  <c r="AA122" i="6"/>
  <c r="AA127" i="6"/>
  <c r="AA130" i="6"/>
  <c r="AA132" i="6"/>
  <c r="AA135" i="6"/>
  <c r="AA140" i="6"/>
  <c r="AA143" i="6"/>
  <c r="AA75" i="6"/>
  <c r="AA86" i="6"/>
  <c r="AA91" i="6"/>
  <c r="AA93" i="6"/>
  <c r="AA97" i="6"/>
  <c r="AA99" i="6"/>
  <c r="AA101" i="6"/>
  <c r="AA105" i="6"/>
  <c r="AA107" i="6"/>
  <c r="AA109" i="6"/>
  <c r="AA115" i="6"/>
  <c r="AA117" i="6"/>
  <c r="AA120" i="6"/>
  <c r="AA125" i="6"/>
  <c r="AA128" i="6"/>
  <c r="AA133" i="6"/>
  <c r="AA138" i="6"/>
  <c r="AA141" i="6"/>
  <c r="AA84" i="6"/>
  <c r="AA89" i="6"/>
  <c r="AA94" i="6"/>
  <c r="AA73" i="6"/>
  <c r="AA82" i="6"/>
  <c r="AA83" i="6"/>
  <c r="AA87" i="6"/>
  <c r="AA90" i="6"/>
  <c r="AA92" i="6"/>
  <c r="AA95" i="6"/>
  <c r="AA98" i="6"/>
  <c r="AA100" i="6"/>
  <c r="AA103" i="6"/>
  <c r="AA108" i="6"/>
  <c r="AA111" i="6"/>
  <c r="AA114" i="6"/>
  <c r="AA121" i="6"/>
  <c r="AA124" i="6"/>
  <c r="AA134" i="6"/>
  <c r="AA137" i="6"/>
  <c r="AA150" i="6"/>
  <c r="AA153" i="6"/>
  <c r="AA156" i="6"/>
  <c r="AA158" i="6"/>
  <c r="AA161" i="6"/>
  <c r="AA170" i="6"/>
  <c r="AA173" i="6"/>
  <c r="AA178" i="6"/>
  <c r="AA181" i="6"/>
  <c r="AA186" i="6"/>
  <c r="AA189" i="6"/>
  <c r="AA194" i="6"/>
  <c r="AA197" i="6"/>
  <c r="AA202" i="6"/>
  <c r="AA205" i="6"/>
  <c r="AA210" i="6"/>
  <c r="AA213" i="6"/>
  <c r="AA216" i="6"/>
  <c r="AA219" i="6"/>
  <c r="AA222" i="6"/>
  <c r="AA110" i="6"/>
  <c r="AA113" i="6"/>
  <c r="AA123" i="6"/>
  <c r="AA126" i="6"/>
  <c r="AA136" i="6"/>
  <c r="AA139" i="6"/>
  <c r="AA148" i="6"/>
  <c r="AA151" i="6"/>
  <c r="AA162" i="6"/>
  <c r="AA165" i="6"/>
  <c r="AA167" i="6"/>
  <c r="AA171" i="6"/>
  <c r="AA176" i="6"/>
  <c r="AA179" i="6"/>
  <c r="AA184" i="6"/>
  <c r="AA187" i="6"/>
  <c r="AA192" i="6"/>
  <c r="AA195" i="6"/>
  <c r="AA200" i="6"/>
  <c r="AA203" i="6"/>
  <c r="AA208" i="6"/>
  <c r="AA211" i="6"/>
  <c r="AA217" i="6"/>
  <c r="AA220" i="6"/>
  <c r="AA102" i="6"/>
  <c r="AA106" i="6"/>
  <c r="AA116" i="6"/>
  <c r="AA129" i="6"/>
  <c r="AA142" i="6"/>
  <c r="AA145" i="6"/>
  <c r="AA149" i="6"/>
  <c r="AA154" i="6"/>
  <c r="AA157" i="6"/>
  <c r="AA159" i="6"/>
  <c r="AA118" i="6"/>
  <c r="AA131" i="6"/>
  <c r="AA144" i="6"/>
  <c r="AA146" i="6"/>
  <c r="AA147" i="6"/>
  <c r="AA152" i="6"/>
  <c r="AA155" i="6"/>
  <c r="AA160" i="6"/>
  <c r="AA168" i="6"/>
  <c r="AA174" i="6"/>
  <c r="AA177" i="6"/>
  <c r="AA190" i="6"/>
  <c r="AA193" i="6"/>
  <c r="AA206" i="6"/>
  <c r="AA209" i="6"/>
  <c r="AA218" i="6"/>
  <c r="AA225" i="6"/>
  <c r="AA228" i="6"/>
  <c r="AA233" i="6"/>
  <c r="AA236" i="6"/>
  <c r="AA241" i="6"/>
  <c r="AA244" i="6"/>
  <c r="AA249" i="6"/>
  <c r="AA252" i="6"/>
  <c r="AA257" i="6"/>
  <c r="AA260" i="6"/>
  <c r="AA265" i="6"/>
  <c r="AA268" i="6"/>
  <c r="AA273" i="6"/>
  <c r="AA279" i="6"/>
  <c r="AA282" i="6"/>
  <c r="AA287" i="6"/>
  <c r="AA164" i="6"/>
  <c r="AA180" i="6"/>
  <c r="AA183" i="6"/>
  <c r="AA196" i="6"/>
  <c r="AA199" i="6"/>
  <c r="AA212" i="6"/>
  <c r="AA215" i="6"/>
  <c r="AA221" i="6"/>
  <c r="AA223" i="6"/>
  <c r="AA226" i="6"/>
  <c r="AA231" i="6"/>
  <c r="AA234" i="6"/>
  <c r="AA239" i="6"/>
  <c r="AA242" i="6"/>
  <c r="AA247" i="6"/>
  <c r="AA250" i="6"/>
  <c r="AA255" i="6"/>
  <c r="AA258" i="6"/>
  <c r="AA263" i="6"/>
  <c r="AA266" i="6"/>
  <c r="AA271" i="6"/>
  <c r="AA274" i="6"/>
  <c r="AA277" i="6"/>
  <c r="AA280" i="6"/>
  <c r="AA285" i="6"/>
  <c r="AA288" i="6"/>
  <c r="AA163" i="6"/>
  <c r="AA172" i="6"/>
  <c r="AA182" i="6"/>
  <c r="AA185" i="6"/>
  <c r="AA198" i="6"/>
  <c r="AA201" i="6"/>
  <c r="AA214" i="6"/>
  <c r="AA229" i="6"/>
  <c r="AA232" i="6"/>
  <c r="AA237" i="6"/>
  <c r="AA240" i="6"/>
  <c r="AA166" i="6"/>
  <c r="AA169" i="6"/>
  <c r="AA175" i="6"/>
  <c r="AA188" i="6"/>
  <c r="AA191" i="6"/>
  <c r="AA204" i="6"/>
  <c r="AA207" i="6"/>
  <c r="AA224" i="6"/>
  <c r="AA227" i="6"/>
  <c r="AA230" i="6"/>
  <c r="AA235" i="6"/>
  <c r="AA238" i="6"/>
  <c r="AA253" i="6"/>
  <c r="AA256" i="6"/>
  <c r="AA269" i="6"/>
  <c r="AA272" i="6"/>
  <c r="AA275" i="6"/>
  <c r="AA278" i="6"/>
  <c r="AA292" i="6"/>
  <c r="AA297" i="6"/>
  <c r="AA300" i="6"/>
  <c r="AA301" i="6"/>
  <c r="AA243" i="6"/>
  <c r="AA246" i="6"/>
  <c r="AA259" i="6"/>
  <c r="AA262" i="6"/>
  <c r="AA281" i="6"/>
  <c r="AA284" i="6"/>
  <c r="AA290" i="6"/>
  <c r="AA295" i="6"/>
  <c r="AA298" i="6"/>
  <c r="AA245" i="6"/>
  <c r="AA248" i="6"/>
  <c r="AA261" i="6"/>
  <c r="AA264" i="6"/>
  <c r="AA283" i="6"/>
  <c r="AA286" i="6"/>
  <c r="AA293" i="6"/>
  <c r="AA296" i="6"/>
  <c r="AA251" i="6"/>
  <c r="AA254" i="6"/>
  <c r="AA267" i="6"/>
  <c r="AA270" i="6"/>
  <c r="AA276" i="6"/>
  <c r="AA289" i="6"/>
  <c r="AA291" i="6"/>
  <c r="AA294" i="6"/>
  <c r="AA299" i="6"/>
  <c r="AA302" i="6"/>
  <c r="AC3" i="6"/>
  <c r="AC303" i="6"/>
  <c r="AC8" i="6"/>
  <c r="AC11" i="6"/>
  <c r="AC16" i="6"/>
  <c r="AC19" i="6"/>
  <c r="AC24" i="6"/>
  <c r="AC27" i="6"/>
  <c r="AC32" i="6"/>
  <c r="AC35" i="6"/>
  <c r="AC40" i="6"/>
  <c r="AC6" i="6"/>
  <c r="AC9" i="6"/>
  <c r="AC14" i="6"/>
  <c r="AC17" i="6"/>
  <c r="AC22" i="6"/>
  <c r="AC25" i="6"/>
  <c r="AC30" i="6"/>
  <c r="AC33" i="6"/>
  <c r="AC38" i="6"/>
  <c r="AC41" i="6"/>
  <c r="AC10" i="6"/>
  <c r="AC13" i="6"/>
  <c r="AC26" i="6"/>
  <c r="AC29" i="6"/>
  <c r="AC42" i="6"/>
  <c r="AC43" i="6"/>
  <c r="AC48" i="6"/>
  <c r="AC51" i="6"/>
  <c r="AC53" i="6"/>
  <c r="AC56" i="6"/>
  <c r="AC65" i="6"/>
  <c r="AC68" i="6"/>
  <c r="AC73" i="6"/>
  <c r="AC76" i="6"/>
  <c r="AC81" i="6"/>
  <c r="AC12" i="6"/>
  <c r="AC15" i="6"/>
  <c r="AC28" i="6"/>
  <c r="AC31" i="6"/>
  <c r="AC46" i="6"/>
  <c r="AC49" i="6"/>
  <c r="AC57" i="6"/>
  <c r="AC60" i="6"/>
  <c r="AC63" i="6"/>
  <c r="AC66" i="6"/>
  <c r="AC5" i="6"/>
  <c r="AC18" i="6"/>
  <c r="AC37" i="6"/>
  <c r="AC44" i="6"/>
  <c r="AC47" i="6"/>
  <c r="AC54" i="6"/>
  <c r="AC69" i="6"/>
  <c r="AC71" i="6"/>
  <c r="AC4" i="6"/>
  <c r="AC23" i="6"/>
  <c r="AC36" i="6"/>
  <c r="AC50" i="6"/>
  <c r="AC59" i="6"/>
  <c r="AC62" i="6"/>
  <c r="AC75" i="6"/>
  <c r="AC77" i="6"/>
  <c r="AC79" i="6"/>
  <c r="AC21" i="6"/>
  <c r="AC34" i="6"/>
  <c r="AC52" i="6"/>
  <c r="AC58" i="6"/>
  <c r="AC61" i="6"/>
  <c r="AC64" i="6"/>
  <c r="AC72" i="6"/>
  <c r="AC7" i="6"/>
  <c r="AC20" i="6"/>
  <c r="AC39" i="6"/>
  <c r="AC45" i="6"/>
  <c r="AC55" i="6"/>
  <c r="AC67" i="6"/>
  <c r="AC70" i="6"/>
  <c r="AC74" i="6"/>
  <c r="AC82" i="6"/>
  <c r="AC83" i="6"/>
  <c r="AC84" i="6"/>
  <c r="AC89" i="6"/>
  <c r="AC94" i="6"/>
  <c r="AC102" i="6"/>
  <c r="AC110" i="6"/>
  <c r="AC113" i="6"/>
  <c r="AC118" i="6"/>
  <c r="AC123" i="6"/>
  <c r="AC126" i="6"/>
  <c r="AC131" i="6"/>
  <c r="AC136" i="6"/>
  <c r="AC139" i="6"/>
  <c r="AC144" i="6"/>
  <c r="AC78" i="6"/>
  <c r="AC87" i="6"/>
  <c r="AC90" i="6"/>
  <c r="AC92" i="6"/>
  <c r="AC95" i="6"/>
  <c r="AC98" i="6"/>
  <c r="AC100" i="6"/>
  <c r="AC103" i="6"/>
  <c r="AC106" i="6"/>
  <c r="AC108" i="6"/>
  <c r="AC111" i="6"/>
  <c r="AC114" i="6"/>
  <c r="AC116" i="6"/>
  <c r="AC121" i="6"/>
  <c r="AC124" i="6"/>
  <c r="AC129" i="6"/>
  <c r="AC134" i="6"/>
  <c r="AC137" i="6"/>
  <c r="AC142" i="6"/>
  <c r="AC145" i="6"/>
  <c r="AC85" i="6"/>
  <c r="AC88" i="6"/>
  <c r="AC96" i="6"/>
  <c r="AC80" i="6"/>
  <c r="AC86" i="6"/>
  <c r="AC91" i="6"/>
  <c r="AC93" i="6"/>
  <c r="AC97" i="6"/>
  <c r="AC99" i="6"/>
  <c r="AC101" i="6"/>
  <c r="AC105" i="6"/>
  <c r="AC109" i="6"/>
  <c r="AC115" i="6"/>
  <c r="AC125" i="6"/>
  <c r="AC128" i="6"/>
  <c r="AC138" i="6"/>
  <c r="AC141" i="6"/>
  <c r="AC149" i="6"/>
  <c r="AC154" i="6"/>
  <c r="AC157" i="6"/>
  <c r="AC159" i="6"/>
  <c r="AC163" i="6"/>
  <c r="AC168" i="6"/>
  <c r="AC172" i="6"/>
  <c r="AC174" i="6"/>
  <c r="AC177" i="6"/>
  <c r="AC182" i="6"/>
  <c r="AC185" i="6"/>
  <c r="AC190" i="6"/>
  <c r="AC193" i="6"/>
  <c r="AC198" i="6"/>
  <c r="AC201" i="6"/>
  <c r="AC206" i="6"/>
  <c r="AC209" i="6"/>
  <c r="AC214" i="6"/>
  <c r="AC218" i="6"/>
  <c r="AC223" i="6"/>
  <c r="AC104" i="6"/>
  <c r="AC127" i="6"/>
  <c r="AC130" i="6"/>
  <c r="AC140" i="6"/>
  <c r="AC143" i="6"/>
  <c r="AC146" i="6"/>
  <c r="AC147" i="6"/>
  <c r="AC152" i="6"/>
  <c r="AC155" i="6"/>
  <c r="AC160" i="6"/>
  <c r="AC164" i="6"/>
  <c r="AC166" i="6"/>
  <c r="AC169" i="6"/>
  <c r="AC175" i="6"/>
  <c r="AC180" i="6"/>
  <c r="AC183" i="6"/>
  <c r="AC188" i="6"/>
  <c r="AC191" i="6"/>
  <c r="AC196" i="6"/>
  <c r="AC199" i="6"/>
  <c r="AC204" i="6"/>
  <c r="AC207" i="6"/>
  <c r="AC212" i="6"/>
  <c r="AC215" i="6"/>
  <c r="AC107" i="6"/>
  <c r="AC117" i="6"/>
  <c r="AC120" i="6"/>
  <c r="AC133" i="6"/>
  <c r="AC150" i="6"/>
  <c r="AC153" i="6"/>
  <c r="AC156" i="6"/>
  <c r="AC158" i="6"/>
  <c r="AC161" i="6"/>
  <c r="AC112" i="6"/>
  <c r="AC119" i="6"/>
  <c r="AC122" i="6"/>
  <c r="AC132" i="6"/>
  <c r="AC135" i="6"/>
  <c r="AC148" i="6"/>
  <c r="AC151" i="6"/>
  <c r="AC178" i="6"/>
  <c r="AC181" i="6"/>
  <c r="AC194" i="6"/>
  <c r="AC197" i="6"/>
  <c r="AC210" i="6"/>
  <c r="AC213" i="6"/>
  <c r="AC216" i="6"/>
  <c r="AC219" i="6"/>
  <c r="AC222" i="6"/>
  <c r="AC224" i="6"/>
  <c r="AC229" i="6"/>
  <c r="AC232" i="6"/>
  <c r="AC237" i="6"/>
  <c r="AC240" i="6"/>
  <c r="AC245" i="6"/>
  <c r="AC248" i="6"/>
  <c r="AC253" i="6"/>
  <c r="AC256" i="6"/>
  <c r="AC261" i="6"/>
  <c r="AC264" i="6"/>
  <c r="AC269" i="6"/>
  <c r="AC272" i="6"/>
  <c r="AC275" i="6"/>
  <c r="AC278" i="6"/>
  <c r="AC283" i="6"/>
  <c r="AC286" i="6"/>
  <c r="AC162" i="6"/>
  <c r="AC165" i="6"/>
  <c r="AC171" i="6"/>
  <c r="AC184" i="6"/>
  <c r="AC187" i="6"/>
  <c r="AC200" i="6"/>
  <c r="AC203" i="6"/>
  <c r="AC227" i="6"/>
  <c r="AC230" i="6"/>
  <c r="AC235" i="6"/>
  <c r="AC238" i="6"/>
  <c r="AC243" i="6"/>
  <c r="AC246" i="6"/>
  <c r="AC251" i="6"/>
  <c r="AC254" i="6"/>
  <c r="AC259" i="6"/>
  <c r="AC262" i="6"/>
  <c r="AC267" i="6"/>
  <c r="AC270" i="6"/>
  <c r="AC276" i="6"/>
  <c r="AC281" i="6"/>
  <c r="AC284" i="6"/>
  <c r="AC289" i="6"/>
  <c r="AC170" i="6"/>
  <c r="AC173" i="6"/>
  <c r="AC186" i="6"/>
  <c r="AC189" i="6"/>
  <c r="AC202" i="6"/>
  <c r="AC205" i="6"/>
  <c r="AC221" i="6"/>
  <c r="AC225" i="6"/>
  <c r="AC228" i="6"/>
  <c r="AC233" i="6"/>
  <c r="AC236" i="6"/>
  <c r="AC241" i="6"/>
  <c r="AC167" i="6"/>
  <c r="AC176" i="6"/>
  <c r="AC179" i="6"/>
  <c r="AC192" i="6"/>
  <c r="AC195" i="6"/>
  <c r="AC208" i="6"/>
  <c r="AC211" i="6"/>
  <c r="AC217" i="6"/>
  <c r="AC220" i="6"/>
  <c r="AC226" i="6"/>
  <c r="AC231" i="6"/>
  <c r="AC234" i="6"/>
  <c r="AC239" i="6"/>
  <c r="AC242" i="6"/>
  <c r="AC244" i="6"/>
  <c r="AC257" i="6"/>
  <c r="AC260" i="6"/>
  <c r="AC273" i="6"/>
  <c r="AC279" i="6"/>
  <c r="AC282" i="6"/>
  <c r="AC293" i="6"/>
  <c r="AC296" i="6"/>
  <c r="AC301" i="6"/>
  <c r="AC247" i="6"/>
  <c r="AC250" i="6"/>
  <c r="AC263" i="6"/>
  <c r="AC266" i="6"/>
  <c r="AC285" i="6"/>
  <c r="AC288" i="6"/>
  <c r="AC291" i="6"/>
  <c r="AC294" i="6"/>
  <c r="AC299" i="6"/>
  <c r="AC302" i="6"/>
  <c r="AC300" i="6"/>
  <c r="AC249" i="6"/>
  <c r="AC252" i="6"/>
  <c r="AC265" i="6"/>
  <c r="AC268" i="6"/>
  <c r="AC287" i="6"/>
  <c r="AC292" i="6"/>
  <c r="AC297" i="6"/>
  <c r="AC255" i="6"/>
  <c r="AC258" i="6"/>
  <c r="AC271" i="6"/>
  <c r="AC274" i="6"/>
  <c r="AC277" i="6"/>
  <c r="AC280" i="6"/>
  <c r="AC290" i="6"/>
  <c r="AC295" i="6"/>
  <c r="AC298" i="6"/>
  <c r="AH3" i="6"/>
  <c r="AH5" i="6"/>
  <c r="AH10" i="6"/>
  <c r="AH13" i="6"/>
  <c r="AH18" i="6"/>
  <c r="AH21" i="6"/>
  <c r="AH26" i="6"/>
  <c r="AH29" i="6"/>
  <c r="AH34" i="6"/>
  <c r="AH37" i="6"/>
  <c r="AH42" i="6"/>
  <c r="AH303" i="6"/>
  <c r="AH8" i="6"/>
  <c r="AH11" i="6"/>
  <c r="AH16" i="6"/>
  <c r="AH19" i="6"/>
  <c r="AH24" i="6"/>
  <c r="AH27" i="6"/>
  <c r="AH32" i="6"/>
  <c r="AH35" i="6"/>
  <c r="AH40" i="6"/>
  <c r="AH12" i="6"/>
  <c r="AH15" i="6"/>
  <c r="AH28" i="6"/>
  <c r="AH31" i="6"/>
  <c r="AH45" i="6"/>
  <c r="AH50" i="6"/>
  <c r="AH55" i="6"/>
  <c r="AH59" i="6"/>
  <c r="AH62" i="6"/>
  <c r="AH67" i="6"/>
  <c r="AH70" i="6"/>
  <c r="AH75" i="6"/>
  <c r="AH78" i="6"/>
  <c r="AH83" i="6"/>
  <c r="AH14" i="6"/>
  <c r="AH17" i="6"/>
  <c r="AH30" i="6"/>
  <c r="AH33" i="6"/>
  <c r="AH43" i="6"/>
  <c r="AH48" i="6"/>
  <c r="AH51" i="6"/>
  <c r="AH53" i="6"/>
  <c r="AH56" i="6"/>
  <c r="AH65" i="6"/>
  <c r="AH68" i="6"/>
  <c r="AH7" i="6"/>
  <c r="AH20" i="6"/>
  <c r="AH39" i="6"/>
  <c r="AH46" i="6"/>
  <c r="AH49" i="6"/>
  <c r="AH71" i="6"/>
  <c r="AH73" i="6"/>
  <c r="AH6" i="6"/>
  <c r="AH25" i="6"/>
  <c r="AH38" i="6"/>
  <c r="AH52" i="6"/>
  <c r="AH58" i="6"/>
  <c r="AH61" i="6"/>
  <c r="AH64" i="6"/>
  <c r="AH77" i="6"/>
  <c r="AH79" i="6"/>
  <c r="AH81" i="6"/>
  <c r="AH4" i="6"/>
  <c r="AH23" i="6"/>
  <c r="AH36" i="6"/>
  <c r="AH57" i="6"/>
  <c r="AH60" i="6"/>
  <c r="AH63" i="6"/>
  <c r="AH66" i="6"/>
  <c r="AH9" i="6"/>
  <c r="AH22" i="6"/>
  <c r="AH41" i="6"/>
  <c r="AH44" i="6"/>
  <c r="AH47" i="6"/>
  <c r="AH54" i="6"/>
  <c r="AH69" i="6"/>
  <c r="AH72" i="6"/>
  <c r="AH76" i="6"/>
  <c r="AH86" i="6"/>
  <c r="AH91" i="6"/>
  <c r="AH93" i="6"/>
  <c r="AH97" i="6"/>
  <c r="AH99" i="6"/>
  <c r="AH101" i="6"/>
  <c r="AH105" i="6"/>
  <c r="AH107" i="6"/>
  <c r="AH109" i="6"/>
  <c r="AH115" i="6"/>
  <c r="AH117" i="6"/>
  <c r="AH120" i="6"/>
  <c r="AH125" i="6"/>
  <c r="AH128" i="6"/>
  <c r="AH133" i="6"/>
  <c r="AH138" i="6"/>
  <c r="AH141" i="6"/>
  <c r="AH80" i="6"/>
  <c r="AH84" i="6"/>
  <c r="AH89" i="6"/>
  <c r="AH94" i="6"/>
  <c r="AH102" i="6"/>
  <c r="AH110" i="6"/>
  <c r="AH113" i="6"/>
  <c r="AH118" i="6"/>
  <c r="AH123" i="6"/>
  <c r="AH126" i="6"/>
  <c r="AH131" i="6"/>
  <c r="AH136" i="6"/>
  <c r="AH139" i="6"/>
  <c r="AH144" i="6"/>
  <c r="AH74" i="6"/>
  <c r="AH87" i="6"/>
  <c r="AH90" i="6"/>
  <c r="AH92" i="6"/>
  <c r="AH95" i="6"/>
  <c r="AH82" i="6"/>
  <c r="AH85" i="6"/>
  <c r="AH88" i="6"/>
  <c r="AH96" i="6"/>
  <c r="AH104" i="6"/>
  <c r="AH127" i="6"/>
  <c r="AH130" i="6"/>
  <c r="AH140" i="6"/>
  <c r="AH143" i="6"/>
  <c r="AH148" i="6"/>
  <c r="AH151" i="6"/>
  <c r="AH162" i="6"/>
  <c r="AH165" i="6"/>
  <c r="AH167" i="6"/>
  <c r="AH171" i="6"/>
  <c r="AH176" i="6"/>
  <c r="AH179" i="6"/>
  <c r="AH184" i="6"/>
  <c r="AH187" i="6"/>
  <c r="AH192" i="6"/>
  <c r="AH195" i="6"/>
  <c r="AH200" i="6"/>
  <c r="AH203" i="6"/>
  <c r="AH208" i="6"/>
  <c r="AH211" i="6"/>
  <c r="AH217" i="6"/>
  <c r="AH220" i="6"/>
  <c r="AH100" i="6"/>
  <c r="AH106" i="6"/>
  <c r="AH116" i="6"/>
  <c r="AH129" i="6"/>
  <c r="AH142" i="6"/>
  <c r="AH146" i="6"/>
  <c r="AH149" i="6"/>
  <c r="AH154" i="6"/>
  <c r="AH157" i="6"/>
  <c r="AH159" i="6"/>
  <c r="AH163" i="6"/>
  <c r="AH168" i="6"/>
  <c r="AH172" i="6"/>
  <c r="AH174" i="6"/>
  <c r="AH177" i="6"/>
  <c r="AH182" i="6"/>
  <c r="AH185" i="6"/>
  <c r="AH190" i="6"/>
  <c r="AH193" i="6"/>
  <c r="AH198" i="6"/>
  <c r="AH201" i="6"/>
  <c r="AH206" i="6"/>
  <c r="AH209" i="6"/>
  <c r="AH214" i="6"/>
  <c r="AH218" i="6"/>
  <c r="AH98" i="6"/>
  <c r="AH112" i="6"/>
  <c r="AH119" i="6"/>
  <c r="AH122" i="6"/>
  <c r="AH132" i="6"/>
  <c r="AH135" i="6"/>
  <c r="AH145" i="6"/>
  <c r="AH147" i="6"/>
  <c r="AH152" i="6"/>
  <c r="AH155" i="6"/>
  <c r="AH160" i="6"/>
  <c r="AH103" i="6"/>
  <c r="AH108" i="6"/>
  <c r="AH111" i="6"/>
  <c r="AH114" i="6"/>
  <c r="AH121" i="6"/>
  <c r="AH124" i="6"/>
  <c r="AH134" i="6"/>
  <c r="AH137" i="6"/>
  <c r="AH150" i="6"/>
  <c r="AH153" i="6"/>
  <c r="AH156" i="6"/>
  <c r="AH158" i="6"/>
  <c r="AH161" i="6"/>
  <c r="AH164" i="6"/>
  <c r="AH180" i="6"/>
  <c r="AH183" i="6"/>
  <c r="AH196" i="6"/>
  <c r="AH199" i="6"/>
  <c r="AH212" i="6"/>
  <c r="AH215" i="6"/>
  <c r="AH222" i="6"/>
  <c r="AH226" i="6"/>
  <c r="AH231" i="6"/>
  <c r="AH234" i="6"/>
  <c r="AH239" i="6"/>
  <c r="AH242" i="6"/>
  <c r="AH247" i="6"/>
  <c r="AH250" i="6"/>
  <c r="AH255" i="6"/>
  <c r="AH258" i="6"/>
  <c r="AH263" i="6"/>
  <c r="AH266" i="6"/>
  <c r="AH271" i="6"/>
  <c r="AH274" i="6"/>
  <c r="AH277" i="6"/>
  <c r="AH280" i="6"/>
  <c r="AH285" i="6"/>
  <c r="AH288" i="6"/>
  <c r="AH170" i="6"/>
  <c r="AH173" i="6"/>
  <c r="AH186" i="6"/>
  <c r="AH189" i="6"/>
  <c r="AH202" i="6"/>
  <c r="AH205" i="6"/>
  <c r="AH224" i="6"/>
  <c r="AH229" i="6"/>
  <c r="AH232" i="6"/>
  <c r="AH237" i="6"/>
  <c r="AH240" i="6"/>
  <c r="AH245" i="6"/>
  <c r="AH248" i="6"/>
  <c r="AH253" i="6"/>
  <c r="AH256" i="6"/>
  <c r="AH261" i="6"/>
  <c r="AH264" i="6"/>
  <c r="AH269" i="6"/>
  <c r="AH272" i="6"/>
  <c r="AH275" i="6"/>
  <c r="AH278" i="6"/>
  <c r="AH283" i="6"/>
  <c r="AH286" i="6"/>
  <c r="AH166" i="6"/>
  <c r="AH169" i="6"/>
  <c r="AH175" i="6"/>
  <c r="AH188" i="6"/>
  <c r="AH191" i="6"/>
  <c r="AH204" i="6"/>
  <c r="AH207" i="6"/>
  <c r="AH221" i="6"/>
  <c r="AH223" i="6"/>
  <c r="AH227" i="6"/>
  <c r="AH230" i="6"/>
  <c r="AH235" i="6"/>
  <c r="AH238" i="6"/>
  <c r="AH178" i="6"/>
  <c r="AH181" i="6"/>
  <c r="AH194" i="6"/>
  <c r="AH197" i="6"/>
  <c r="AH210" i="6"/>
  <c r="AH213" i="6"/>
  <c r="AH216" i="6"/>
  <c r="AH219" i="6"/>
  <c r="AH225" i="6"/>
  <c r="AH228" i="6"/>
  <c r="AH233" i="6"/>
  <c r="AH236" i="6"/>
  <c r="AH241" i="6"/>
  <c r="AH243" i="6"/>
  <c r="AH246" i="6"/>
  <c r="AH259" i="6"/>
  <c r="AH262" i="6"/>
  <c r="AH281" i="6"/>
  <c r="AH284" i="6"/>
  <c r="AH290" i="6"/>
  <c r="AH295" i="6"/>
  <c r="AH298" i="6"/>
  <c r="AH302" i="6"/>
  <c r="AH249" i="6"/>
  <c r="AH252" i="6"/>
  <c r="AH265" i="6"/>
  <c r="AH268" i="6"/>
  <c r="AH287" i="6"/>
  <c r="AH293" i="6"/>
  <c r="AH296" i="6"/>
  <c r="AH301" i="6"/>
  <c r="AH251" i="6"/>
  <c r="AH254" i="6"/>
  <c r="AH267" i="6"/>
  <c r="AH270" i="6"/>
  <c r="AH276" i="6"/>
  <c r="AH291" i="6"/>
  <c r="AH294" i="6"/>
  <c r="AH299" i="6"/>
  <c r="AH244" i="6"/>
  <c r="AH257" i="6"/>
  <c r="AH260" i="6"/>
  <c r="AH273" i="6"/>
  <c r="AH279" i="6"/>
  <c r="AH282" i="6"/>
  <c r="AH289" i="6"/>
  <c r="AH292" i="6"/>
  <c r="AH297" i="6"/>
  <c r="AH300" i="6"/>
  <c r="AB3" i="6"/>
  <c r="AB303" i="6"/>
  <c r="AB6" i="6"/>
  <c r="AB9" i="6"/>
  <c r="AB14" i="6"/>
  <c r="AB17" i="6"/>
  <c r="AB22" i="6"/>
  <c r="AB25" i="6"/>
  <c r="AB30" i="6"/>
  <c r="AB33" i="6"/>
  <c r="AB38" i="6"/>
  <c r="AB41" i="6"/>
  <c r="AB4" i="6"/>
  <c r="AB7" i="6"/>
  <c r="AB12" i="6"/>
  <c r="AB15" i="6"/>
  <c r="AB20" i="6"/>
  <c r="AB23" i="6"/>
  <c r="AB28" i="6"/>
  <c r="AB31" i="6"/>
  <c r="AB36" i="6"/>
  <c r="AB39" i="6"/>
  <c r="AB16" i="6"/>
  <c r="AB19" i="6"/>
  <c r="AB32" i="6"/>
  <c r="AB35" i="6"/>
  <c r="AB46" i="6"/>
  <c r="AB49" i="6"/>
  <c r="AB57" i="6"/>
  <c r="AB60" i="6"/>
  <c r="AB63" i="6"/>
  <c r="AB66" i="6"/>
  <c r="AB71" i="6"/>
  <c r="AB74" i="6"/>
  <c r="AB79" i="6"/>
  <c r="AB82" i="6"/>
  <c r="AB5" i="6"/>
  <c r="AB18" i="6"/>
  <c r="AB21" i="6"/>
  <c r="AB34" i="6"/>
  <c r="AB37" i="6"/>
  <c r="AB44" i="6"/>
  <c r="AB47" i="6"/>
  <c r="AB52" i="6"/>
  <c r="AB54" i="6"/>
  <c r="AB58" i="6"/>
  <c r="AB61" i="6"/>
  <c r="AB64" i="6"/>
  <c r="AB69" i="6"/>
  <c r="AB11" i="6"/>
  <c r="AB24" i="6"/>
  <c r="AB50" i="6"/>
  <c r="AB59" i="6"/>
  <c r="AB62" i="6"/>
  <c r="AB73" i="6"/>
  <c r="AB75" i="6"/>
  <c r="AB77" i="6"/>
  <c r="AB10" i="6"/>
  <c r="AB29" i="6"/>
  <c r="AB42" i="6"/>
  <c r="AB43" i="6"/>
  <c r="AB53" i="6"/>
  <c r="AB56" i="6"/>
  <c r="AB65" i="6"/>
  <c r="AB68" i="6"/>
  <c r="AB72" i="6"/>
  <c r="AB81" i="6"/>
  <c r="AB83" i="6"/>
  <c r="AB8" i="6"/>
  <c r="AB27" i="6"/>
  <c r="AB40" i="6"/>
  <c r="AB45" i="6"/>
  <c r="AB55" i="6"/>
  <c r="AB67" i="6"/>
  <c r="AB70" i="6"/>
  <c r="AB13" i="6"/>
  <c r="AB26" i="6"/>
  <c r="AB48" i="6"/>
  <c r="AB51" i="6"/>
  <c r="AB78" i="6"/>
  <c r="AB87" i="6"/>
  <c r="AB90" i="6"/>
  <c r="AB92" i="6"/>
  <c r="AB95" i="6"/>
  <c r="AB98" i="6"/>
  <c r="AB100" i="6"/>
  <c r="AB103" i="6"/>
  <c r="AB106" i="6"/>
  <c r="AB108" i="6"/>
  <c r="AB111" i="6"/>
  <c r="AB114" i="6"/>
  <c r="AB116" i="6"/>
  <c r="AB121" i="6"/>
  <c r="AB124" i="6"/>
  <c r="AB129" i="6"/>
  <c r="AB134" i="6"/>
  <c r="AB137" i="6"/>
  <c r="AB142" i="6"/>
  <c r="AB145" i="6"/>
  <c r="AB85" i="6"/>
  <c r="AB88" i="6"/>
  <c r="AB96" i="6"/>
  <c r="AB104" i="6"/>
  <c r="AB112" i="6"/>
  <c r="AB119" i="6"/>
  <c r="AB122" i="6"/>
  <c r="AB127" i="6"/>
  <c r="AB130" i="6"/>
  <c r="AB132" i="6"/>
  <c r="AB135" i="6"/>
  <c r="AB140" i="6"/>
  <c r="AB143" i="6"/>
  <c r="AB76" i="6"/>
  <c r="AB80" i="6"/>
  <c r="AB86" i="6"/>
  <c r="AB91" i="6"/>
  <c r="AB93" i="6"/>
  <c r="AB84" i="6"/>
  <c r="AB89" i="6"/>
  <c r="AB94" i="6"/>
  <c r="AB102" i="6"/>
  <c r="AB99" i="6"/>
  <c r="AB118" i="6"/>
  <c r="AB131" i="6"/>
  <c r="AB144" i="6"/>
  <c r="AB146" i="6"/>
  <c r="AB147" i="6"/>
  <c r="AB152" i="6"/>
  <c r="AB155" i="6"/>
  <c r="AB160" i="6"/>
  <c r="AB164" i="6"/>
  <c r="AB166" i="6"/>
  <c r="AB169" i="6"/>
  <c r="AB175" i="6"/>
  <c r="AB180" i="6"/>
  <c r="AB183" i="6"/>
  <c r="AB188" i="6"/>
  <c r="AB191" i="6"/>
  <c r="AB196" i="6"/>
  <c r="AB199" i="6"/>
  <c r="AB204" i="6"/>
  <c r="AB207" i="6"/>
  <c r="AB212" i="6"/>
  <c r="AB215" i="6"/>
  <c r="AB221" i="6"/>
  <c r="AB224" i="6"/>
  <c r="AB97" i="6"/>
  <c r="AB107" i="6"/>
  <c r="AB117" i="6"/>
  <c r="AB120" i="6"/>
  <c r="AB133" i="6"/>
  <c r="AB150" i="6"/>
  <c r="AB153" i="6"/>
  <c r="AB156" i="6"/>
  <c r="AB158" i="6"/>
  <c r="AB161" i="6"/>
  <c r="AB170" i="6"/>
  <c r="AB173" i="6"/>
  <c r="AB178" i="6"/>
  <c r="AB181" i="6"/>
  <c r="AB186" i="6"/>
  <c r="AB189" i="6"/>
  <c r="AB194" i="6"/>
  <c r="AB197" i="6"/>
  <c r="AB202" i="6"/>
  <c r="AB205" i="6"/>
  <c r="AB210" i="6"/>
  <c r="AB213" i="6"/>
  <c r="AB216" i="6"/>
  <c r="AB219" i="6"/>
  <c r="AB110" i="6"/>
  <c r="AB113" i="6"/>
  <c r="AB123" i="6"/>
  <c r="AB126" i="6"/>
  <c r="AB136" i="6"/>
  <c r="AB139" i="6"/>
  <c r="AB148" i="6"/>
  <c r="AB151" i="6"/>
  <c r="AB162" i="6"/>
  <c r="AB101" i="6"/>
  <c r="AB105" i="6"/>
  <c r="AB109" i="6"/>
  <c r="AB115" i="6"/>
  <c r="AB125" i="6"/>
  <c r="AB128" i="6"/>
  <c r="AB138" i="6"/>
  <c r="AB141" i="6"/>
  <c r="AB149" i="6"/>
  <c r="AB154" i="6"/>
  <c r="AB157" i="6"/>
  <c r="AB159" i="6"/>
  <c r="AB165" i="6"/>
  <c r="AB171" i="6"/>
  <c r="AB184" i="6"/>
  <c r="AB187" i="6"/>
  <c r="AB200" i="6"/>
  <c r="AB203" i="6"/>
  <c r="AB227" i="6"/>
  <c r="AB230" i="6"/>
  <c r="AB235" i="6"/>
  <c r="AB238" i="6"/>
  <c r="AB243" i="6"/>
  <c r="AB246" i="6"/>
  <c r="AB251" i="6"/>
  <c r="AB254" i="6"/>
  <c r="AB259" i="6"/>
  <c r="AB262" i="6"/>
  <c r="AB267" i="6"/>
  <c r="AB270" i="6"/>
  <c r="AB276" i="6"/>
  <c r="AB281" i="6"/>
  <c r="AB284" i="6"/>
  <c r="AB289" i="6"/>
  <c r="AB168" i="6"/>
  <c r="AB174" i="6"/>
  <c r="AB177" i="6"/>
  <c r="AB190" i="6"/>
  <c r="AB193" i="6"/>
  <c r="AB206" i="6"/>
  <c r="AB209" i="6"/>
  <c r="AB218" i="6"/>
  <c r="AB225" i="6"/>
  <c r="AB228" i="6"/>
  <c r="AB233" i="6"/>
  <c r="AB236" i="6"/>
  <c r="AB241" i="6"/>
  <c r="AB244" i="6"/>
  <c r="AB249" i="6"/>
  <c r="AB252" i="6"/>
  <c r="AB257" i="6"/>
  <c r="AB260" i="6"/>
  <c r="AB265" i="6"/>
  <c r="AB268" i="6"/>
  <c r="AB273" i="6"/>
  <c r="AB279" i="6"/>
  <c r="AB282" i="6"/>
  <c r="AB287" i="6"/>
  <c r="AB167" i="6"/>
  <c r="AB176" i="6"/>
  <c r="AB179" i="6"/>
  <c r="AB192" i="6"/>
  <c r="AB195" i="6"/>
  <c r="AB208" i="6"/>
  <c r="AB211" i="6"/>
  <c r="AB217" i="6"/>
  <c r="AB220" i="6"/>
  <c r="AB223" i="6"/>
  <c r="AB226" i="6"/>
  <c r="AB231" i="6"/>
  <c r="AB234" i="6"/>
  <c r="AB239" i="6"/>
  <c r="AB242" i="6"/>
  <c r="AB163" i="6"/>
  <c r="AB172" i="6"/>
  <c r="AB182" i="6"/>
  <c r="AB185" i="6"/>
  <c r="AB198" i="6"/>
  <c r="AB201" i="6"/>
  <c r="AB214" i="6"/>
  <c r="AB222" i="6"/>
  <c r="AB229" i="6"/>
  <c r="AB232" i="6"/>
  <c r="AB237" i="6"/>
  <c r="AB240" i="6"/>
  <c r="AB247" i="6"/>
  <c r="AB250" i="6"/>
  <c r="AB263" i="6"/>
  <c r="AB266" i="6"/>
  <c r="AB285" i="6"/>
  <c r="AB288" i="6"/>
  <c r="AB291" i="6"/>
  <c r="AB294" i="6"/>
  <c r="AB299" i="6"/>
  <c r="AB302" i="6"/>
  <c r="AB253" i="6"/>
  <c r="AB256" i="6"/>
  <c r="AB269" i="6"/>
  <c r="AB272" i="6"/>
  <c r="AB275" i="6"/>
  <c r="AB278" i="6"/>
  <c r="AB292" i="6"/>
  <c r="AB297" i="6"/>
  <c r="AB300" i="6"/>
  <c r="AB298" i="6"/>
  <c r="AB255" i="6"/>
  <c r="AB258" i="6"/>
  <c r="AB271" i="6"/>
  <c r="AB274" i="6"/>
  <c r="AB277" i="6"/>
  <c r="AB280" i="6"/>
  <c r="AB290" i="6"/>
  <c r="AB295" i="6"/>
  <c r="AB245" i="6"/>
  <c r="AB248" i="6"/>
  <c r="AB261" i="6"/>
  <c r="AB264" i="6"/>
  <c r="AB283" i="6"/>
  <c r="AB286" i="6"/>
  <c r="AB293" i="6"/>
  <c r="AB296" i="6"/>
  <c r="AB301" i="6"/>
  <c r="Y3" i="6"/>
  <c r="Y303" i="6"/>
  <c r="Y8" i="6"/>
  <c r="Y11" i="6"/>
  <c r="Y16" i="6"/>
  <c r="Y19" i="6"/>
  <c r="Y24" i="6"/>
  <c r="Y27" i="6"/>
  <c r="Y32" i="6"/>
  <c r="Y35" i="6"/>
  <c r="Y40" i="6"/>
  <c r="Y43" i="6"/>
  <c r="Y6" i="6"/>
  <c r="Y9" i="6"/>
  <c r="Y14" i="6"/>
  <c r="Y17" i="6"/>
  <c r="Y22" i="6"/>
  <c r="Y25" i="6"/>
  <c r="Y30" i="6"/>
  <c r="Y33" i="6"/>
  <c r="Y38" i="6"/>
  <c r="Y41" i="6"/>
  <c r="Y5" i="6"/>
  <c r="Y18" i="6"/>
  <c r="Y21" i="6"/>
  <c r="Y34" i="6"/>
  <c r="Y37" i="6"/>
  <c r="Y48" i="6"/>
  <c r="Y51" i="6"/>
  <c r="Y53" i="6"/>
  <c r="Y56" i="6"/>
  <c r="Y65" i="6"/>
  <c r="Y68" i="6"/>
  <c r="Y73" i="6"/>
  <c r="Y76" i="6"/>
  <c r="Y81" i="6"/>
  <c r="Y84" i="6"/>
  <c r="Y7" i="6"/>
  <c r="Y20" i="6"/>
  <c r="Y23" i="6"/>
  <c r="Y36" i="6"/>
  <c r="Y39" i="6"/>
  <c r="Y46" i="6"/>
  <c r="Y49" i="6"/>
  <c r="Y57" i="6"/>
  <c r="Y60" i="6"/>
  <c r="Y63" i="6"/>
  <c r="Y66" i="6"/>
  <c r="Y4" i="6"/>
  <c r="Y10" i="6"/>
  <c r="Y29" i="6"/>
  <c r="Y42" i="6"/>
  <c r="Y52" i="6"/>
  <c r="Y58" i="6"/>
  <c r="Y61" i="6"/>
  <c r="Y64" i="6"/>
  <c r="Y78" i="6"/>
  <c r="Y80" i="6"/>
  <c r="Y15" i="6"/>
  <c r="Y28" i="6"/>
  <c r="Y45" i="6"/>
  <c r="Y55" i="6"/>
  <c r="Y67" i="6"/>
  <c r="Y70" i="6"/>
  <c r="Y71" i="6"/>
  <c r="Y13" i="6"/>
  <c r="Y26" i="6"/>
  <c r="Y44" i="6"/>
  <c r="Y47" i="6"/>
  <c r="Y54" i="6"/>
  <c r="Y69" i="6"/>
  <c r="Y12" i="6"/>
  <c r="Y31" i="6"/>
  <c r="Y50" i="6"/>
  <c r="Y59" i="6"/>
  <c r="Y62" i="6"/>
  <c r="Y75" i="6"/>
  <c r="Y79" i="6"/>
  <c r="Y89" i="6"/>
  <c r="Y94" i="6"/>
  <c r="Y102" i="6"/>
  <c r="Y110" i="6"/>
  <c r="Y113" i="6"/>
  <c r="Y118" i="6"/>
  <c r="Y123" i="6"/>
  <c r="Y126" i="6"/>
  <c r="Y131" i="6"/>
  <c r="Y136" i="6"/>
  <c r="Y139" i="6"/>
  <c r="Y144" i="6"/>
  <c r="Y87" i="6"/>
  <c r="Y90" i="6"/>
  <c r="Y92" i="6"/>
  <c r="Y95" i="6"/>
  <c r="Y98" i="6"/>
  <c r="Y100" i="6"/>
  <c r="Y103" i="6"/>
  <c r="Y106" i="6"/>
  <c r="Y108" i="6"/>
  <c r="Y111" i="6"/>
  <c r="Y114" i="6"/>
  <c r="Y116" i="6"/>
  <c r="Y121" i="6"/>
  <c r="Y124" i="6"/>
  <c r="Y129" i="6"/>
  <c r="Y134" i="6"/>
  <c r="Y137" i="6"/>
  <c r="Y142" i="6"/>
  <c r="Y145" i="6"/>
  <c r="Y72" i="6"/>
  <c r="Y77" i="6"/>
  <c r="Y82" i="6"/>
  <c r="Y83" i="6"/>
  <c r="Y85" i="6"/>
  <c r="Y88" i="6"/>
  <c r="Y96" i="6"/>
  <c r="Y74" i="6"/>
  <c r="Y86" i="6"/>
  <c r="Y91" i="6"/>
  <c r="Y93" i="6"/>
  <c r="Y97" i="6"/>
  <c r="Y99" i="6"/>
  <c r="Y101" i="6"/>
  <c r="Y104" i="6"/>
  <c r="Y107" i="6"/>
  <c r="Y117" i="6"/>
  <c r="Y120" i="6"/>
  <c r="Y133" i="6"/>
  <c r="Y149" i="6"/>
  <c r="Y154" i="6"/>
  <c r="Y157" i="6"/>
  <c r="Y159" i="6"/>
  <c r="Y163" i="6"/>
  <c r="Y168" i="6"/>
  <c r="Y172" i="6"/>
  <c r="Y174" i="6"/>
  <c r="Y177" i="6"/>
  <c r="Y182" i="6"/>
  <c r="Y185" i="6"/>
  <c r="Y190" i="6"/>
  <c r="Y193" i="6"/>
  <c r="Y198" i="6"/>
  <c r="Y201" i="6"/>
  <c r="Y206" i="6"/>
  <c r="Y209" i="6"/>
  <c r="Y214" i="6"/>
  <c r="Y218" i="6"/>
  <c r="Y223" i="6"/>
  <c r="Y112" i="6"/>
  <c r="Y119" i="6"/>
  <c r="Y122" i="6"/>
  <c r="Y132" i="6"/>
  <c r="Y135" i="6"/>
  <c r="Y147" i="6"/>
  <c r="Y152" i="6"/>
  <c r="Y155" i="6"/>
  <c r="Y160" i="6"/>
  <c r="Y164" i="6"/>
  <c r="Y166" i="6"/>
  <c r="Y169" i="6"/>
  <c r="Y175" i="6"/>
  <c r="Y180" i="6"/>
  <c r="Y183" i="6"/>
  <c r="Y188" i="6"/>
  <c r="Y191" i="6"/>
  <c r="Y196" i="6"/>
  <c r="Y199" i="6"/>
  <c r="Y204" i="6"/>
  <c r="Y207" i="6"/>
  <c r="Y212" i="6"/>
  <c r="Y215" i="6"/>
  <c r="Y221" i="6"/>
  <c r="Y105" i="6"/>
  <c r="Y109" i="6"/>
  <c r="Y115" i="6"/>
  <c r="Y125" i="6"/>
  <c r="Y128" i="6"/>
  <c r="Y138" i="6"/>
  <c r="Y141" i="6"/>
  <c r="Y146" i="6"/>
  <c r="Y150" i="6"/>
  <c r="Y153" i="6"/>
  <c r="Y156" i="6"/>
  <c r="Y158" i="6"/>
  <c r="Y161" i="6"/>
  <c r="Y127" i="6"/>
  <c r="Y130" i="6"/>
  <c r="Y140" i="6"/>
  <c r="Y143" i="6"/>
  <c r="Y148" i="6"/>
  <c r="Y151" i="6"/>
  <c r="Y162" i="6"/>
  <c r="Y170" i="6"/>
  <c r="Y173" i="6"/>
  <c r="Y186" i="6"/>
  <c r="Y189" i="6"/>
  <c r="Y202" i="6"/>
  <c r="Y205" i="6"/>
  <c r="Y229" i="6"/>
  <c r="Y232" i="6"/>
  <c r="Y237" i="6"/>
  <c r="Y240" i="6"/>
  <c r="Y245" i="6"/>
  <c r="Y248" i="6"/>
  <c r="Y253" i="6"/>
  <c r="Y256" i="6"/>
  <c r="Y261" i="6"/>
  <c r="Y264" i="6"/>
  <c r="Y269" i="6"/>
  <c r="Y272" i="6"/>
  <c r="Y275" i="6"/>
  <c r="Y278" i="6"/>
  <c r="Y283" i="6"/>
  <c r="Y286" i="6"/>
  <c r="Y167" i="6"/>
  <c r="Y176" i="6"/>
  <c r="Y179" i="6"/>
  <c r="Y192" i="6"/>
  <c r="Y195" i="6"/>
  <c r="Y208" i="6"/>
  <c r="Y211" i="6"/>
  <c r="Y217" i="6"/>
  <c r="Y220" i="6"/>
  <c r="Y222" i="6"/>
  <c r="Y224" i="6"/>
  <c r="Y227" i="6"/>
  <c r="Y230" i="6"/>
  <c r="Y235" i="6"/>
  <c r="Y238" i="6"/>
  <c r="Y243" i="6"/>
  <c r="Y246" i="6"/>
  <c r="Y251" i="6"/>
  <c r="Y254" i="6"/>
  <c r="Y259" i="6"/>
  <c r="Y262" i="6"/>
  <c r="Y267" i="6"/>
  <c r="Y270" i="6"/>
  <c r="Y276" i="6"/>
  <c r="Y281" i="6"/>
  <c r="Y284" i="6"/>
  <c r="Y289" i="6"/>
  <c r="Y178" i="6"/>
  <c r="Y181" i="6"/>
  <c r="Y194" i="6"/>
  <c r="Y197" i="6"/>
  <c r="Y210" i="6"/>
  <c r="Y213" i="6"/>
  <c r="Y216" i="6"/>
  <c r="Y219" i="6"/>
  <c r="Y225" i="6"/>
  <c r="Y228" i="6"/>
  <c r="Y233" i="6"/>
  <c r="Y236" i="6"/>
  <c r="Y241" i="6"/>
  <c r="Y165" i="6"/>
  <c r="Y171" i="6"/>
  <c r="Y184" i="6"/>
  <c r="Y187" i="6"/>
  <c r="Y200" i="6"/>
  <c r="Y203" i="6"/>
  <c r="Y226" i="6"/>
  <c r="Y231" i="6"/>
  <c r="Y234" i="6"/>
  <c r="Y239" i="6"/>
  <c r="Y242" i="6"/>
  <c r="Y249" i="6"/>
  <c r="Y252" i="6"/>
  <c r="Y265" i="6"/>
  <c r="Y268" i="6"/>
  <c r="Y287" i="6"/>
  <c r="Y293" i="6"/>
  <c r="Y296" i="6"/>
  <c r="Y301" i="6"/>
  <c r="Y255" i="6"/>
  <c r="Y258" i="6"/>
  <c r="Y271" i="6"/>
  <c r="Y274" i="6"/>
  <c r="Y277" i="6"/>
  <c r="Y280" i="6"/>
  <c r="Y291" i="6"/>
  <c r="Y294" i="6"/>
  <c r="Y299" i="6"/>
  <c r="Y302" i="6"/>
  <c r="Y244" i="6"/>
  <c r="Y257" i="6"/>
  <c r="Y260" i="6"/>
  <c r="Y273" i="6"/>
  <c r="Y279" i="6"/>
  <c r="Y282" i="6"/>
  <c r="Y292" i="6"/>
  <c r="Y297" i="6"/>
  <c r="Y300" i="6"/>
  <c r="Y247" i="6"/>
  <c r="Y250" i="6"/>
  <c r="Y263" i="6"/>
  <c r="Y266" i="6"/>
  <c r="Y285" i="6"/>
  <c r="Y288" i="6"/>
  <c r="Y290" i="6"/>
  <c r="Y295" i="6"/>
  <c r="Y298" i="6"/>
  <c r="AD3" i="6"/>
  <c r="AD5" i="6"/>
  <c r="AD10" i="6"/>
  <c r="AD13" i="6"/>
  <c r="AD18" i="6"/>
  <c r="AD21" i="6"/>
  <c r="AD26" i="6"/>
  <c r="AD29" i="6"/>
  <c r="AD34" i="6"/>
  <c r="AD37" i="6"/>
  <c r="AD42" i="6"/>
  <c r="AD8" i="6"/>
  <c r="AD11" i="6"/>
  <c r="AD16" i="6"/>
  <c r="AD19" i="6"/>
  <c r="AD24" i="6"/>
  <c r="AD27" i="6"/>
  <c r="AD32" i="6"/>
  <c r="AD35" i="6"/>
  <c r="AD40" i="6"/>
  <c r="AD303" i="6"/>
  <c r="AD4" i="6"/>
  <c r="AD7" i="6"/>
  <c r="AD20" i="6"/>
  <c r="AD23" i="6"/>
  <c r="AD36" i="6"/>
  <c r="AD39" i="6"/>
  <c r="AD45" i="6"/>
  <c r="AD50" i="6"/>
  <c r="AD55" i="6"/>
  <c r="AD59" i="6"/>
  <c r="AD62" i="6"/>
  <c r="AD67" i="6"/>
  <c r="AD70" i="6"/>
  <c r="AD75" i="6"/>
  <c r="AD78" i="6"/>
  <c r="AD83" i="6"/>
  <c r="AD6" i="6"/>
  <c r="AD9" i="6"/>
  <c r="AD22" i="6"/>
  <c r="AD25" i="6"/>
  <c r="AD38" i="6"/>
  <c r="AD41" i="6"/>
  <c r="AD43" i="6"/>
  <c r="AD48" i="6"/>
  <c r="AD51" i="6"/>
  <c r="AD53" i="6"/>
  <c r="AD56" i="6"/>
  <c r="AD65" i="6"/>
  <c r="AD68" i="6"/>
  <c r="AD12" i="6"/>
  <c r="AD31" i="6"/>
  <c r="AD57" i="6"/>
  <c r="AD60" i="6"/>
  <c r="AD63" i="6"/>
  <c r="AD66" i="6"/>
  <c r="AD80" i="6"/>
  <c r="AD17" i="6"/>
  <c r="AD30" i="6"/>
  <c r="AD44" i="6"/>
  <c r="AD47" i="6"/>
  <c r="AD54" i="6"/>
  <c r="AD69" i="6"/>
  <c r="AD71" i="6"/>
  <c r="AD73" i="6"/>
  <c r="AD15" i="6"/>
  <c r="AD28" i="6"/>
  <c r="AD46" i="6"/>
  <c r="AD49" i="6"/>
  <c r="AD14" i="6"/>
  <c r="AD33" i="6"/>
  <c r="AD52" i="6"/>
  <c r="AD58" i="6"/>
  <c r="AD61" i="6"/>
  <c r="AD64" i="6"/>
  <c r="AD77" i="6"/>
  <c r="AD86" i="6"/>
  <c r="AD91" i="6"/>
  <c r="AD93" i="6"/>
  <c r="AD97" i="6"/>
  <c r="AD99" i="6"/>
  <c r="AD101" i="6"/>
  <c r="AD105" i="6"/>
  <c r="AD107" i="6"/>
  <c r="AD109" i="6"/>
  <c r="AD115" i="6"/>
  <c r="AD117" i="6"/>
  <c r="AD120" i="6"/>
  <c r="AD125" i="6"/>
  <c r="AD128" i="6"/>
  <c r="AD133" i="6"/>
  <c r="AD138" i="6"/>
  <c r="AD141" i="6"/>
  <c r="AD146" i="6"/>
  <c r="AD74" i="6"/>
  <c r="AD81" i="6"/>
  <c r="AD82" i="6"/>
  <c r="AD84" i="6"/>
  <c r="AD89" i="6"/>
  <c r="AD94" i="6"/>
  <c r="AD102" i="6"/>
  <c r="AD110" i="6"/>
  <c r="AD113" i="6"/>
  <c r="AD118" i="6"/>
  <c r="AD123" i="6"/>
  <c r="AD126" i="6"/>
  <c r="AD131" i="6"/>
  <c r="AD136" i="6"/>
  <c r="AD139" i="6"/>
  <c r="AD144" i="6"/>
  <c r="AD79" i="6"/>
  <c r="AD87" i="6"/>
  <c r="AD90" i="6"/>
  <c r="AD92" i="6"/>
  <c r="AD95" i="6"/>
  <c r="AD72" i="6"/>
  <c r="AD76" i="6"/>
  <c r="AD85" i="6"/>
  <c r="AD88" i="6"/>
  <c r="AD96" i="6"/>
  <c r="AD100" i="6"/>
  <c r="AD112" i="6"/>
  <c r="AD119" i="6"/>
  <c r="AD122" i="6"/>
  <c r="AD132" i="6"/>
  <c r="AD135" i="6"/>
  <c r="AD148" i="6"/>
  <c r="AD151" i="6"/>
  <c r="AD162" i="6"/>
  <c r="AD165" i="6"/>
  <c r="AD167" i="6"/>
  <c r="AD171" i="6"/>
  <c r="AD176" i="6"/>
  <c r="AD179" i="6"/>
  <c r="AD184" i="6"/>
  <c r="AD187" i="6"/>
  <c r="AD192" i="6"/>
  <c r="AD195" i="6"/>
  <c r="AD200" i="6"/>
  <c r="AD203" i="6"/>
  <c r="AD208" i="6"/>
  <c r="AD211" i="6"/>
  <c r="AD217" i="6"/>
  <c r="AD220" i="6"/>
  <c r="AD98" i="6"/>
  <c r="AD108" i="6"/>
  <c r="AD111" i="6"/>
  <c r="AD114" i="6"/>
  <c r="AD121" i="6"/>
  <c r="AD124" i="6"/>
  <c r="AD134" i="6"/>
  <c r="AD137" i="6"/>
  <c r="AD149" i="6"/>
  <c r="AD154" i="6"/>
  <c r="AD157" i="6"/>
  <c r="AD159" i="6"/>
  <c r="AD163" i="6"/>
  <c r="AD168" i="6"/>
  <c r="AD172" i="6"/>
  <c r="AD174" i="6"/>
  <c r="AD177" i="6"/>
  <c r="AD182" i="6"/>
  <c r="AD185" i="6"/>
  <c r="AD190" i="6"/>
  <c r="AD193" i="6"/>
  <c r="AD198" i="6"/>
  <c r="AD201" i="6"/>
  <c r="AD206" i="6"/>
  <c r="AD209" i="6"/>
  <c r="AD214" i="6"/>
  <c r="AD218" i="6"/>
  <c r="AD103" i="6"/>
  <c r="AD104" i="6"/>
  <c r="AD127" i="6"/>
  <c r="AD130" i="6"/>
  <c r="AD140" i="6"/>
  <c r="AD143" i="6"/>
  <c r="AD147" i="6"/>
  <c r="AD152" i="6"/>
  <c r="AD155" i="6"/>
  <c r="AD160" i="6"/>
  <c r="AD106" i="6"/>
  <c r="AD116" i="6"/>
  <c r="AD129" i="6"/>
  <c r="AD142" i="6"/>
  <c r="AD145" i="6"/>
  <c r="AD150" i="6"/>
  <c r="AD153" i="6"/>
  <c r="AD156" i="6"/>
  <c r="AD158" i="6"/>
  <c r="AD161" i="6"/>
  <c r="AD166" i="6"/>
  <c r="AD169" i="6"/>
  <c r="AD175" i="6"/>
  <c r="AD188" i="6"/>
  <c r="AD191" i="6"/>
  <c r="AD204" i="6"/>
  <c r="AD207" i="6"/>
  <c r="AD226" i="6"/>
  <c r="AD231" i="6"/>
  <c r="AD234" i="6"/>
  <c r="AD239" i="6"/>
  <c r="AD242" i="6"/>
  <c r="AD247" i="6"/>
  <c r="AD250" i="6"/>
  <c r="AD255" i="6"/>
  <c r="AD258" i="6"/>
  <c r="AD263" i="6"/>
  <c r="AD266" i="6"/>
  <c r="AD271" i="6"/>
  <c r="AD274" i="6"/>
  <c r="AD277" i="6"/>
  <c r="AD280" i="6"/>
  <c r="AD285" i="6"/>
  <c r="AD288" i="6"/>
  <c r="AD178" i="6"/>
  <c r="AD181" i="6"/>
  <c r="AD194" i="6"/>
  <c r="AD197" i="6"/>
  <c r="AD210" i="6"/>
  <c r="AD213" i="6"/>
  <c r="AD216" i="6"/>
  <c r="AD219" i="6"/>
  <c r="AD222" i="6"/>
  <c r="AD224" i="6"/>
  <c r="AD229" i="6"/>
  <c r="AD232" i="6"/>
  <c r="AD237" i="6"/>
  <c r="AD240" i="6"/>
  <c r="AD245" i="6"/>
  <c r="AD248" i="6"/>
  <c r="AD253" i="6"/>
  <c r="AD256" i="6"/>
  <c r="AD261" i="6"/>
  <c r="AD264" i="6"/>
  <c r="AD269" i="6"/>
  <c r="AD272" i="6"/>
  <c r="AD275" i="6"/>
  <c r="AD278" i="6"/>
  <c r="AD283" i="6"/>
  <c r="AD286" i="6"/>
  <c r="AD164" i="6"/>
  <c r="AD180" i="6"/>
  <c r="AD183" i="6"/>
  <c r="AD196" i="6"/>
  <c r="AD199" i="6"/>
  <c r="AD212" i="6"/>
  <c r="AD215" i="6"/>
  <c r="AD227" i="6"/>
  <c r="AD230" i="6"/>
  <c r="AD235" i="6"/>
  <c r="AD238" i="6"/>
  <c r="AD170" i="6"/>
  <c r="AD173" i="6"/>
  <c r="AD186" i="6"/>
  <c r="AD189" i="6"/>
  <c r="AD202" i="6"/>
  <c r="AD205" i="6"/>
  <c r="AD221" i="6"/>
  <c r="AD223" i="6"/>
  <c r="AD225" i="6"/>
  <c r="AD228" i="6"/>
  <c r="AD233" i="6"/>
  <c r="AD236" i="6"/>
  <c r="AD241" i="6"/>
  <c r="AD251" i="6"/>
  <c r="AD254" i="6"/>
  <c r="AD267" i="6"/>
  <c r="AD270" i="6"/>
  <c r="AD276" i="6"/>
  <c r="AD289" i="6"/>
  <c r="AD290" i="6"/>
  <c r="AD295" i="6"/>
  <c r="AD298" i="6"/>
  <c r="AD244" i="6"/>
  <c r="AD257" i="6"/>
  <c r="AD260" i="6"/>
  <c r="AD273" i="6"/>
  <c r="AD279" i="6"/>
  <c r="AD282" i="6"/>
  <c r="AD293" i="6"/>
  <c r="AD296" i="6"/>
  <c r="AD301" i="6"/>
  <c r="AD243" i="6"/>
  <c r="AD246" i="6"/>
  <c r="AD259" i="6"/>
  <c r="AD262" i="6"/>
  <c r="AD281" i="6"/>
  <c r="AD284" i="6"/>
  <c r="AD291" i="6"/>
  <c r="AD294" i="6"/>
  <c r="AD299" i="6"/>
  <c r="AD302" i="6"/>
  <c r="AD249" i="6"/>
  <c r="AD252" i="6"/>
  <c r="AD265" i="6"/>
  <c r="AD268" i="6"/>
  <c r="AD287" i="6"/>
  <c r="AD292" i="6"/>
  <c r="AD297" i="6"/>
  <c r="AD300" i="6"/>
  <c r="X3" i="6"/>
  <c r="X303" i="6"/>
  <c r="X4" i="6"/>
  <c r="X6" i="6"/>
  <c r="X9" i="6"/>
  <c r="X14" i="6"/>
  <c r="X17" i="6"/>
  <c r="X22" i="6"/>
  <c r="X25" i="6"/>
  <c r="X30" i="6"/>
  <c r="X33" i="6"/>
  <c r="X38" i="6"/>
  <c r="X41" i="6"/>
  <c r="X7" i="6"/>
  <c r="X12" i="6"/>
  <c r="X15" i="6"/>
  <c r="X20" i="6"/>
  <c r="X23" i="6"/>
  <c r="X28" i="6"/>
  <c r="X31" i="6"/>
  <c r="X36" i="6"/>
  <c r="X39" i="6"/>
  <c r="X8" i="6"/>
  <c r="X11" i="6"/>
  <c r="X24" i="6"/>
  <c r="X27" i="6"/>
  <c r="X40" i="6"/>
  <c r="X43" i="6"/>
  <c r="X46" i="6"/>
  <c r="X49" i="6"/>
  <c r="X57" i="6"/>
  <c r="X60" i="6"/>
  <c r="X63" i="6"/>
  <c r="X66" i="6"/>
  <c r="X71" i="6"/>
  <c r="X74" i="6"/>
  <c r="X79" i="6"/>
  <c r="X82" i="6"/>
  <c r="X10" i="6"/>
  <c r="X13" i="6"/>
  <c r="X26" i="6"/>
  <c r="X29" i="6"/>
  <c r="X42" i="6"/>
  <c r="X44" i="6"/>
  <c r="X47" i="6"/>
  <c r="X52" i="6"/>
  <c r="X54" i="6"/>
  <c r="X58" i="6"/>
  <c r="X61" i="6"/>
  <c r="X64" i="6"/>
  <c r="X69" i="6"/>
  <c r="X16" i="6"/>
  <c r="X35" i="6"/>
  <c r="X45" i="6"/>
  <c r="X55" i="6"/>
  <c r="X67" i="6"/>
  <c r="X70" i="6"/>
  <c r="X21" i="6"/>
  <c r="X34" i="6"/>
  <c r="X48" i="6"/>
  <c r="X51" i="6"/>
  <c r="X73" i="6"/>
  <c r="X75" i="6"/>
  <c r="X77" i="6"/>
  <c r="X19" i="6"/>
  <c r="X32" i="6"/>
  <c r="X50" i="6"/>
  <c r="X59" i="6"/>
  <c r="X62" i="6"/>
  <c r="X72" i="6"/>
  <c r="X5" i="6"/>
  <c r="X18" i="6"/>
  <c r="X37" i="6"/>
  <c r="X53" i="6"/>
  <c r="X56" i="6"/>
  <c r="X65" i="6"/>
  <c r="X68" i="6"/>
  <c r="X87" i="6"/>
  <c r="X90" i="6"/>
  <c r="X92" i="6"/>
  <c r="X95" i="6"/>
  <c r="X98" i="6"/>
  <c r="X100" i="6"/>
  <c r="X103" i="6"/>
  <c r="X106" i="6"/>
  <c r="X108" i="6"/>
  <c r="X111" i="6"/>
  <c r="X114" i="6"/>
  <c r="X116" i="6"/>
  <c r="X121" i="6"/>
  <c r="X124" i="6"/>
  <c r="X129" i="6"/>
  <c r="X134" i="6"/>
  <c r="X137" i="6"/>
  <c r="X142" i="6"/>
  <c r="X145" i="6"/>
  <c r="X76" i="6"/>
  <c r="X80" i="6"/>
  <c r="X83" i="6"/>
  <c r="X84" i="6"/>
  <c r="X85" i="6"/>
  <c r="X88" i="6"/>
  <c r="X96" i="6"/>
  <c r="X104" i="6"/>
  <c r="X112" i="6"/>
  <c r="X119" i="6"/>
  <c r="X122" i="6"/>
  <c r="X127" i="6"/>
  <c r="X130" i="6"/>
  <c r="X132" i="6"/>
  <c r="X135" i="6"/>
  <c r="X140" i="6"/>
  <c r="X143" i="6"/>
  <c r="X81" i="6"/>
  <c r="X86" i="6"/>
  <c r="X91" i="6"/>
  <c r="X93" i="6"/>
  <c r="X78" i="6"/>
  <c r="X89" i="6"/>
  <c r="X94" i="6"/>
  <c r="X102" i="6"/>
  <c r="X97" i="6"/>
  <c r="X110" i="6"/>
  <c r="X113" i="6"/>
  <c r="X123" i="6"/>
  <c r="X126" i="6"/>
  <c r="X136" i="6"/>
  <c r="X139" i="6"/>
  <c r="X147" i="6"/>
  <c r="X152" i="6"/>
  <c r="X155" i="6"/>
  <c r="X160" i="6"/>
  <c r="X164" i="6"/>
  <c r="X166" i="6"/>
  <c r="X169" i="6"/>
  <c r="X175" i="6"/>
  <c r="X180" i="6"/>
  <c r="X183" i="6"/>
  <c r="X188" i="6"/>
  <c r="X191" i="6"/>
  <c r="X196" i="6"/>
  <c r="X199" i="6"/>
  <c r="X204" i="6"/>
  <c r="X207" i="6"/>
  <c r="X212" i="6"/>
  <c r="X215" i="6"/>
  <c r="X221" i="6"/>
  <c r="X224" i="6"/>
  <c r="X105" i="6"/>
  <c r="X109" i="6"/>
  <c r="X115" i="6"/>
  <c r="X125" i="6"/>
  <c r="X128" i="6"/>
  <c r="X138" i="6"/>
  <c r="X141" i="6"/>
  <c r="X146" i="6"/>
  <c r="X150" i="6"/>
  <c r="X153" i="6"/>
  <c r="X156" i="6"/>
  <c r="X158" i="6"/>
  <c r="X161" i="6"/>
  <c r="X170" i="6"/>
  <c r="X173" i="6"/>
  <c r="X178" i="6"/>
  <c r="X181" i="6"/>
  <c r="X186" i="6"/>
  <c r="X189" i="6"/>
  <c r="X194" i="6"/>
  <c r="X197" i="6"/>
  <c r="X202" i="6"/>
  <c r="X205" i="6"/>
  <c r="X210" i="6"/>
  <c r="X213" i="6"/>
  <c r="X216" i="6"/>
  <c r="X219" i="6"/>
  <c r="X101" i="6"/>
  <c r="X118" i="6"/>
  <c r="X131" i="6"/>
  <c r="X144" i="6"/>
  <c r="X148" i="6"/>
  <c r="X151" i="6"/>
  <c r="X162" i="6"/>
  <c r="X99" i="6"/>
  <c r="X107" i="6"/>
  <c r="X117" i="6"/>
  <c r="X120" i="6"/>
  <c r="X133" i="6"/>
  <c r="X149" i="6"/>
  <c r="X154" i="6"/>
  <c r="X157" i="6"/>
  <c r="X159" i="6"/>
  <c r="X167" i="6"/>
  <c r="X176" i="6"/>
  <c r="X179" i="6"/>
  <c r="X192" i="6"/>
  <c r="X195" i="6"/>
  <c r="X208" i="6"/>
  <c r="X211" i="6"/>
  <c r="X217" i="6"/>
  <c r="X220" i="6"/>
  <c r="X222" i="6"/>
  <c r="X227" i="6"/>
  <c r="X230" i="6"/>
  <c r="X235" i="6"/>
  <c r="X238" i="6"/>
  <c r="X243" i="6"/>
  <c r="X246" i="6"/>
  <c r="X251" i="6"/>
  <c r="X254" i="6"/>
  <c r="X259" i="6"/>
  <c r="X262" i="6"/>
  <c r="X267" i="6"/>
  <c r="X270" i="6"/>
  <c r="X276" i="6"/>
  <c r="X281" i="6"/>
  <c r="X284" i="6"/>
  <c r="X289" i="6"/>
  <c r="X163" i="6"/>
  <c r="X172" i="6"/>
  <c r="X182" i="6"/>
  <c r="X185" i="6"/>
  <c r="X198" i="6"/>
  <c r="X201" i="6"/>
  <c r="X214" i="6"/>
  <c r="X225" i="6"/>
  <c r="X228" i="6"/>
  <c r="X233" i="6"/>
  <c r="X236" i="6"/>
  <c r="X241" i="6"/>
  <c r="X244" i="6"/>
  <c r="X249" i="6"/>
  <c r="X252" i="6"/>
  <c r="X257" i="6"/>
  <c r="X260" i="6"/>
  <c r="X265" i="6"/>
  <c r="X268" i="6"/>
  <c r="X273" i="6"/>
  <c r="X279" i="6"/>
  <c r="X282" i="6"/>
  <c r="X287" i="6"/>
  <c r="X165" i="6"/>
  <c r="X171" i="6"/>
  <c r="X184" i="6"/>
  <c r="X187" i="6"/>
  <c r="X200" i="6"/>
  <c r="X203" i="6"/>
  <c r="X226" i="6"/>
  <c r="X231" i="6"/>
  <c r="X234" i="6"/>
  <c r="X239" i="6"/>
  <c r="X242" i="6"/>
  <c r="X168" i="6"/>
  <c r="X174" i="6"/>
  <c r="X177" i="6"/>
  <c r="X190" i="6"/>
  <c r="X193" i="6"/>
  <c r="X206" i="6"/>
  <c r="X209" i="6"/>
  <c r="X218" i="6"/>
  <c r="X223" i="6"/>
  <c r="X229" i="6"/>
  <c r="X232" i="6"/>
  <c r="X237" i="6"/>
  <c r="X240" i="6"/>
  <c r="X255" i="6"/>
  <c r="X258" i="6"/>
  <c r="X271" i="6"/>
  <c r="X274" i="6"/>
  <c r="X277" i="6"/>
  <c r="X280" i="6"/>
  <c r="X291" i="6"/>
  <c r="X294" i="6"/>
  <c r="X299" i="6"/>
  <c r="X302" i="6"/>
  <c r="X245" i="6"/>
  <c r="X248" i="6"/>
  <c r="X261" i="6"/>
  <c r="X264" i="6"/>
  <c r="X283" i="6"/>
  <c r="X286" i="6"/>
  <c r="X292" i="6"/>
  <c r="X297" i="6"/>
  <c r="X300" i="6"/>
  <c r="X247" i="6"/>
  <c r="X250" i="6"/>
  <c r="X263" i="6"/>
  <c r="X266" i="6"/>
  <c r="X285" i="6"/>
  <c r="X288" i="6"/>
  <c r="X290" i="6"/>
  <c r="X295" i="6"/>
  <c r="X298" i="6"/>
  <c r="X253" i="6"/>
  <c r="X256" i="6"/>
  <c r="X269" i="6"/>
  <c r="X272" i="6"/>
  <c r="X275" i="6"/>
  <c r="X278" i="6"/>
  <c r="X293" i="6"/>
  <c r="X296" i="6"/>
  <c r="X301" i="6"/>
  <c r="AI3" i="6"/>
  <c r="AI4" i="6"/>
  <c r="AI7" i="6"/>
  <c r="AI12" i="6"/>
  <c r="AI15" i="6"/>
  <c r="AI20" i="6"/>
  <c r="AI23" i="6"/>
  <c r="AI28" i="6"/>
  <c r="AI31" i="6"/>
  <c r="AI36" i="6"/>
  <c r="AI39" i="6"/>
  <c r="AI5" i="6"/>
  <c r="AI10" i="6"/>
  <c r="AI13" i="6"/>
  <c r="AI18" i="6"/>
  <c r="AI21" i="6"/>
  <c r="AI26" i="6"/>
  <c r="AI29" i="6"/>
  <c r="AI34" i="6"/>
  <c r="AI37" i="6"/>
  <c r="AI42" i="6"/>
  <c r="AI6" i="6"/>
  <c r="AI9" i="6"/>
  <c r="AI22" i="6"/>
  <c r="AI25" i="6"/>
  <c r="AI38" i="6"/>
  <c r="AI41" i="6"/>
  <c r="AI44" i="6"/>
  <c r="AI47" i="6"/>
  <c r="AI52" i="6"/>
  <c r="AI54" i="6"/>
  <c r="AI58" i="6"/>
  <c r="AI61" i="6"/>
  <c r="AI64" i="6"/>
  <c r="AI69" i="6"/>
  <c r="AI72" i="6"/>
  <c r="AI77" i="6"/>
  <c r="AI80" i="6"/>
  <c r="AI303" i="6"/>
  <c r="AI8" i="6"/>
  <c r="AI11" i="6"/>
  <c r="AI24" i="6"/>
  <c r="AI27" i="6"/>
  <c r="AI40" i="6"/>
  <c r="AI45" i="6"/>
  <c r="AI50" i="6"/>
  <c r="AI55" i="6"/>
  <c r="AI59" i="6"/>
  <c r="AI62" i="6"/>
  <c r="AI67" i="6"/>
  <c r="AI14" i="6"/>
  <c r="AI33" i="6"/>
  <c r="AI43" i="6"/>
  <c r="AI53" i="6"/>
  <c r="AI56" i="6"/>
  <c r="AI65" i="6"/>
  <c r="AI68" i="6"/>
  <c r="AI19" i="6"/>
  <c r="AI32" i="6"/>
  <c r="AI46" i="6"/>
  <c r="AI49" i="6"/>
  <c r="AI71" i="6"/>
  <c r="AI73" i="6"/>
  <c r="AI75" i="6"/>
  <c r="AI17" i="6"/>
  <c r="AI30" i="6"/>
  <c r="AI48" i="6"/>
  <c r="AI51" i="6"/>
  <c r="AI70" i="6"/>
  <c r="AI16" i="6"/>
  <c r="AI35" i="6"/>
  <c r="AI57" i="6"/>
  <c r="AI60" i="6"/>
  <c r="AI63" i="6"/>
  <c r="AI66" i="6"/>
  <c r="AI79" i="6"/>
  <c r="AI81" i="6"/>
  <c r="AI82" i="6"/>
  <c r="AI85" i="6"/>
  <c r="AI88" i="6"/>
  <c r="AI96" i="6"/>
  <c r="AI104" i="6"/>
  <c r="AI112" i="6"/>
  <c r="AI119" i="6"/>
  <c r="AI122" i="6"/>
  <c r="AI127" i="6"/>
  <c r="AI130" i="6"/>
  <c r="AI132" i="6"/>
  <c r="AI135" i="6"/>
  <c r="AI140" i="6"/>
  <c r="AI143" i="6"/>
  <c r="AI76" i="6"/>
  <c r="AI86" i="6"/>
  <c r="AI91" i="6"/>
  <c r="AI93" i="6"/>
  <c r="AI97" i="6"/>
  <c r="AI99" i="6"/>
  <c r="AI101" i="6"/>
  <c r="AI105" i="6"/>
  <c r="AI107" i="6"/>
  <c r="AI109" i="6"/>
  <c r="AI115" i="6"/>
  <c r="AI117" i="6"/>
  <c r="AI120" i="6"/>
  <c r="AI125" i="6"/>
  <c r="AI128" i="6"/>
  <c r="AI133" i="6"/>
  <c r="AI138" i="6"/>
  <c r="AI141" i="6"/>
  <c r="AI84" i="6"/>
  <c r="AI89" i="6"/>
  <c r="AI94" i="6"/>
  <c r="AI74" i="6"/>
  <c r="AI78" i="6"/>
  <c r="AI83" i="6"/>
  <c r="AI87" i="6"/>
  <c r="AI90" i="6"/>
  <c r="AI92" i="6"/>
  <c r="AI95" i="6"/>
  <c r="AI98" i="6"/>
  <c r="AI100" i="6"/>
  <c r="AI103" i="6"/>
  <c r="AI102" i="6"/>
  <c r="AI108" i="6"/>
  <c r="AI111" i="6"/>
  <c r="AI114" i="6"/>
  <c r="AI121" i="6"/>
  <c r="AI124" i="6"/>
  <c r="AI134" i="6"/>
  <c r="AI137" i="6"/>
  <c r="AI150" i="6"/>
  <c r="AI153" i="6"/>
  <c r="AI156" i="6"/>
  <c r="AI158" i="6"/>
  <c r="AI161" i="6"/>
  <c r="AI170" i="6"/>
  <c r="AI173" i="6"/>
  <c r="AI178" i="6"/>
  <c r="AI181" i="6"/>
  <c r="AI186" i="6"/>
  <c r="AI189" i="6"/>
  <c r="AI194" i="6"/>
  <c r="AI197" i="6"/>
  <c r="AI202" i="6"/>
  <c r="AI205" i="6"/>
  <c r="AI210" i="6"/>
  <c r="AI213" i="6"/>
  <c r="AI216" i="6"/>
  <c r="AI219" i="6"/>
  <c r="AI222" i="6"/>
  <c r="AI110" i="6"/>
  <c r="AI113" i="6"/>
  <c r="AI123" i="6"/>
  <c r="AI126" i="6"/>
  <c r="AI136" i="6"/>
  <c r="AI139" i="6"/>
  <c r="AI148" i="6"/>
  <c r="AI151" i="6"/>
  <c r="AI162" i="6"/>
  <c r="AI165" i="6"/>
  <c r="AI167" i="6"/>
  <c r="AI171" i="6"/>
  <c r="AI176" i="6"/>
  <c r="AI179" i="6"/>
  <c r="AI184" i="6"/>
  <c r="AI187" i="6"/>
  <c r="AI192" i="6"/>
  <c r="AI195" i="6"/>
  <c r="AI200" i="6"/>
  <c r="AI203" i="6"/>
  <c r="AI208" i="6"/>
  <c r="AI211" i="6"/>
  <c r="AI217" i="6"/>
  <c r="AI220" i="6"/>
  <c r="AI106" i="6"/>
  <c r="AI116" i="6"/>
  <c r="AI129" i="6"/>
  <c r="AI142" i="6"/>
  <c r="AI146" i="6"/>
  <c r="AI149" i="6"/>
  <c r="AI154" i="6"/>
  <c r="AI157" i="6"/>
  <c r="AI159" i="6"/>
  <c r="AI118" i="6"/>
  <c r="AI131" i="6"/>
  <c r="AI144" i="6"/>
  <c r="AI145" i="6"/>
  <c r="AI147" i="6"/>
  <c r="AI152" i="6"/>
  <c r="AI155" i="6"/>
  <c r="AI160" i="6"/>
  <c r="AI168" i="6"/>
  <c r="AI174" i="6"/>
  <c r="AI177" i="6"/>
  <c r="AI190" i="6"/>
  <c r="AI193" i="6"/>
  <c r="AI206" i="6"/>
  <c r="AI209" i="6"/>
  <c r="AI218" i="6"/>
  <c r="AI225" i="6"/>
  <c r="AI228" i="6"/>
  <c r="AI233" i="6"/>
  <c r="AI236" i="6"/>
  <c r="AI241" i="6"/>
  <c r="AI244" i="6"/>
  <c r="AI249" i="6"/>
  <c r="AI252" i="6"/>
  <c r="AI257" i="6"/>
  <c r="AI260" i="6"/>
  <c r="AI265" i="6"/>
  <c r="AI268" i="6"/>
  <c r="AI273" i="6"/>
  <c r="AI279" i="6"/>
  <c r="AI282" i="6"/>
  <c r="AI287" i="6"/>
  <c r="AI164" i="6"/>
  <c r="AI180" i="6"/>
  <c r="AI183" i="6"/>
  <c r="AI196" i="6"/>
  <c r="AI199" i="6"/>
  <c r="AI212" i="6"/>
  <c r="AI215" i="6"/>
  <c r="AI226" i="6"/>
  <c r="AI231" i="6"/>
  <c r="AI234" i="6"/>
  <c r="AI239" i="6"/>
  <c r="AI242" i="6"/>
  <c r="AI247" i="6"/>
  <c r="AI250" i="6"/>
  <c r="AI255" i="6"/>
  <c r="AI258" i="6"/>
  <c r="AI263" i="6"/>
  <c r="AI266" i="6"/>
  <c r="AI271" i="6"/>
  <c r="AI274" i="6"/>
  <c r="AI277" i="6"/>
  <c r="AI280" i="6"/>
  <c r="AI285" i="6"/>
  <c r="AI288" i="6"/>
  <c r="AI163" i="6"/>
  <c r="AI172" i="6"/>
  <c r="AI182" i="6"/>
  <c r="AI185" i="6"/>
  <c r="AI198" i="6"/>
  <c r="AI201" i="6"/>
  <c r="AI214" i="6"/>
  <c r="AI224" i="6"/>
  <c r="AI229" i="6"/>
  <c r="AI232" i="6"/>
  <c r="AI237" i="6"/>
  <c r="AI240" i="6"/>
  <c r="AI166" i="6"/>
  <c r="AI169" i="6"/>
  <c r="AI175" i="6"/>
  <c r="AI188" i="6"/>
  <c r="AI191" i="6"/>
  <c r="AI204" i="6"/>
  <c r="AI207" i="6"/>
  <c r="AI221" i="6"/>
  <c r="AI223" i="6"/>
  <c r="AI227" i="6"/>
  <c r="AI230" i="6"/>
  <c r="AI235" i="6"/>
  <c r="AI238" i="6"/>
  <c r="AI253" i="6"/>
  <c r="AI256" i="6"/>
  <c r="AI269" i="6"/>
  <c r="AI272" i="6"/>
  <c r="AI275" i="6"/>
  <c r="AI278" i="6"/>
  <c r="AI289" i="6"/>
  <c r="AI292" i="6"/>
  <c r="AI297" i="6"/>
  <c r="AI300" i="6"/>
  <c r="AI243" i="6"/>
  <c r="AI246" i="6"/>
  <c r="AI259" i="6"/>
  <c r="AI262" i="6"/>
  <c r="AI281" i="6"/>
  <c r="AI284" i="6"/>
  <c r="AI290" i="6"/>
  <c r="AI295" i="6"/>
  <c r="AI298" i="6"/>
  <c r="AI301" i="6"/>
  <c r="AI245" i="6"/>
  <c r="AI248" i="6"/>
  <c r="AI261" i="6"/>
  <c r="AI264" i="6"/>
  <c r="AI283" i="6"/>
  <c r="AI286" i="6"/>
  <c r="AI293" i="6"/>
  <c r="AI296" i="6"/>
  <c r="AI251" i="6"/>
  <c r="AI254" i="6"/>
  <c r="AI267" i="6"/>
  <c r="AI270" i="6"/>
  <c r="AI276" i="6"/>
  <c r="AI291" i="6"/>
  <c r="AI294" i="6"/>
  <c r="AI299" i="6"/>
  <c r="AI302" i="6"/>
  <c r="Z3" i="6"/>
  <c r="Z4" i="6"/>
  <c r="Z5" i="6"/>
  <c r="Z10" i="6"/>
  <c r="Z13" i="6"/>
  <c r="Z18" i="6"/>
  <c r="Z21" i="6"/>
  <c r="Z26" i="6"/>
  <c r="Z29" i="6"/>
  <c r="Z34" i="6"/>
  <c r="Z37" i="6"/>
  <c r="Z42" i="6"/>
  <c r="Z303" i="6"/>
  <c r="Z8" i="6"/>
  <c r="Z11" i="6"/>
  <c r="Z16" i="6"/>
  <c r="Z19" i="6"/>
  <c r="Z24" i="6"/>
  <c r="Z27" i="6"/>
  <c r="Z32" i="6"/>
  <c r="Z35" i="6"/>
  <c r="Z40" i="6"/>
  <c r="Z12" i="6"/>
  <c r="Z15" i="6"/>
  <c r="Z28" i="6"/>
  <c r="Z31" i="6"/>
  <c r="Z45" i="6"/>
  <c r="Z50" i="6"/>
  <c r="Z55" i="6"/>
  <c r="Z59" i="6"/>
  <c r="Z62" i="6"/>
  <c r="Z67" i="6"/>
  <c r="Z70" i="6"/>
  <c r="Z75" i="6"/>
  <c r="Z78" i="6"/>
  <c r="Z83" i="6"/>
  <c r="Z14" i="6"/>
  <c r="Z17" i="6"/>
  <c r="Z30" i="6"/>
  <c r="Z33" i="6"/>
  <c r="Z43" i="6"/>
  <c r="Z48" i="6"/>
  <c r="Z51" i="6"/>
  <c r="Z53" i="6"/>
  <c r="Z56" i="6"/>
  <c r="Z65" i="6"/>
  <c r="Z68" i="6"/>
  <c r="Z23" i="6"/>
  <c r="Z36" i="6"/>
  <c r="Z46" i="6"/>
  <c r="Z49" i="6"/>
  <c r="Z72" i="6"/>
  <c r="Z74" i="6"/>
  <c r="Z76" i="6"/>
  <c r="Z9" i="6"/>
  <c r="Z22" i="6"/>
  <c r="Z41" i="6"/>
  <c r="Z52" i="6"/>
  <c r="Z58" i="6"/>
  <c r="Z61" i="6"/>
  <c r="Z64" i="6"/>
  <c r="Z80" i="6"/>
  <c r="Z82" i="6"/>
  <c r="Z84" i="6"/>
  <c r="Z7" i="6"/>
  <c r="Z20" i="6"/>
  <c r="Z39" i="6"/>
  <c r="Z57" i="6"/>
  <c r="Z60" i="6"/>
  <c r="Z63" i="6"/>
  <c r="Z66" i="6"/>
  <c r="Z71" i="6"/>
  <c r="Z6" i="6"/>
  <c r="Z25" i="6"/>
  <c r="Z38" i="6"/>
  <c r="Z44" i="6"/>
  <c r="Z47" i="6"/>
  <c r="Z54" i="6"/>
  <c r="Z69" i="6"/>
  <c r="Z86" i="6"/>
  <c r="Z91" i="6"/>
  <c r="Z93" i="6"/>
  <c r="Z97" i="6"/>
  <c r="Z99" i="6"/>
  <c r="Z101" i="6"/>
  <c r="Z105" i="6"/>
  <c r="Z107" i="6"/>
  <c r="Z109" i="6"/>
  <c r="Z115" i="6"/>
  <c r="Z117" i="6"/>
  <c r="Z120" i="6"/>
  <c r="Z125" i="6"/>
  <c r="Z128" i="6"/>
  <c r="Z133" i="6"/>
  <c r="Z138" i="6"/>
  <c r="Z141" i="6"/>
  <c r="Z146" i="6"/>
  <c r="Z79" i="6"/>
  <c r="Z89" i="6"/>
  <c r="Z94" i="6"/>
  <c r="Z102" i="6"/>
  <c r="Z110" i="6"/>
  <c r="Z113" i="6"/>
  <c r="Z118" i="6"/>
  <c r="Z123" i="6"/>
  <c r="Z126" i="6"/>
  <c r="Z131" i="6"/>
  <c r="Z136" i="6"/>
  <c r="Z139" i="6"/>
  <c r="Z144" i="6"/>
  <c r="Z73" i="6"/>
  <c r="Z87" i="6"/>
  <c r="Z90" i="6"/>
  <c r="Z92" i="6"/>
  <c r="Z95" i="6"/>
  <c r="Z77" i="6"/>
  <c r="Z81" i="6"/>
  <c r="Z85" i="6"/>
  <c r="Z88" i="6"/>
  <c r="Z96" i="6"/>
  <c r="Z104" i="6"/>
  <c r="Z98" i="6"/>
  <c r="Z127" i="6"/>
  <c r="Z130" i="6"/>
  <c r="Z140" i="6"/>
  <c r="Z143" i="6"/>
  <c r="Z148" i="6"/>
  <c r="Z151" i="6"/>
  <c r="Z162" i="6"/>
  <c r="Z165" i="6"/>
  <c r="Z167" i="6"/>
  <c r="Z171" i="6"/>
  <c r="Z176" i="6"/>
  <c r="Z179" i="6"/>
  <c r="Z184" i="6"/>
  <c r="Z187" i="6"/>
  <c r="Z192" i="6"/>
  <c r="Z195" i="6"/>
  <c r="Z200" i="6"/>
  <c r="Z203" i="6"/>
  <c r="Z208" i="6"/>
  <c r="Z211" i="6"/>
  <c r="Z217" i="6"/>
  <c r="Z220" i="6"/>
  <c r="Z103" i="6"/>
  <c r="Z106" i="6"/>
  <c r="Z116" i="6"/>
  <c r="Z129" i="6"/>
  <c r="Z142" i="6"/>
  <c r="Z145" i="6"/>
  <c r="Z149" i="6"/>
  <c r="Z154" i="6"/>
  <c r="Z157" i="6"/>
  <c r="Z159" i="6"/>
  <c r="Z163" i="6"/>
  <c r="Z168" i="6"/>
  <c r="Z172" i="6"/>
  <c r="Z174" i="6"/>
  <c r="Z177" i="6"/>
  <c r="Z182" i="6"/>
  <c r="Z185" i="6"/>
  <c r="Z190" i="6"/>
  <c r="Z193" i="6"/>
  <c r="Z198" i="6"/>
  <c r="Z201" i="6"/>
  <c r="Z206" i="6"/>
  <c r="Z209" i="6"/>
  <c r="Z214" i="6"/>
  <c r="Z218" i="6"/>
  <c r="Z112" i="6"/>
  <c r="Z119" i="6"/>
  <c r="Z122" i="6"/>
  <c r="Z132" i="6"/>
  <c r="Z135" i="6"/>
  <c r="Z147" i="6"/>
  <c r="Z152" i="6"/>
  <c r="Z155" i="6"/>
  <c r="Z160" i="6"/>
  <c r="Z100" i="6"/>
  <c r="Z108" i="6"/>
  <c r="Z111" i="6"/>
  <c r="Z114" i="6"/>
  <c r="Z121" i="6"/>
  <c r="Z124" i="6"/>
  <c r="Z134" i="6"/>
  <c r="Z137" i="6"/>
  <c r="Z150" i="6"/>
  <c r="Z153" i="6"/>
  <c r="Z156" i="6"/>
  <c r="Z158" i="6"/>
  <c r="Z161" i="6"/>
  <c r="Z164" i="6"/>
  <c r="Z180" i="6"/>
  <c r="Z183" i="6"/>
  <c r="Z196" i="6"/>
  <c r="Z199" i="6"/>
  <c r="Z212" i="6"/>
  <c r="Z215" i="6"/>
  <c r="Z221" i="6"/>
  <c r="Z223" i="6"/>
  <c r="Z226" i="6"/>
  <c r="Z231" i="6"/>
  <c r="Z234" i="6"/>
  <c r="Z239" i="6"/>
  <c r="Z242" i="6"/>
  <c r="Z247" i="6"/>
  <c r="Z250" i="6"/>
  <c r="Z255" i="6"/>
  <c r="Z258" i="6"/>
  <c r="Z263" i="6"/>
  <c r="Z266" i="6"/>
  <c r="Z271" i="6"/>
  <c r="Z274" i="6"/>
  <c r="Z277" i="6"/>
  <c r="Z280" i="6"/>
  <c r="Z285" i="6"/>
  <c r="Z288" i="6"/>
  <c r="Z170" i="6"/>
  <c r="Z173" i="6"/>
  <c r="Z186" i="6"/>
  <c r="Z189" i="6"/>
  <c r="Z202" i="6"/>
  <c r="Z205" i="6"/>
  <c r="Z229" i="6"/>
  <c r="Z232" i="6"/>
  <c r="Z237" i="6"/>
  <c r="Z240" i="6"/>
  <c r="Z245" i="6"/>
  <c r="Z248" i="6"/>
  <c r="Z253" i="6"/>
  <c r="Z256" i="6"/>
  <c r="Z261" i="6"/>
  <c r="Z264" i="6"/>
  <c r="Z269" i="6"/>
  <c r="Z272" i="6"/>
  <c r="Z275" i="6"/>
  <c r="Z278" i="6"/>
  <c r="Z283" i="6"/>
  <c r="Z286" i="6"/>
  <c r="Z166" i="6"/>
  <c r="Z169" i="6"/>
  <c r="Z175" i="6"/>
  <c r="Z188" i="6"/>
  <c r="Z191" i="6"/>
  <c r="Z204" i="6"/>
  <c r="Z207" i="6"/>
  <c r="Z222" i="6"/>
  <c r="Z224" i="6"/>
  <c r="Z227" i="6"/>
  <c r="Z230" i="6"/>
  <c r="Z235" i="6"/>
  <c r="Z238" i="6"/>
  <c r="Z178" i="6"/>
  <c r="Z181" i="6"/>
  <c r="Z194" i="6"/>
  <c r="Z197" i="6"/>
  <c r="Z210" i="6"/>
  <c r="Z213" i="6"/>
  <c r="Z216" i="6"/>
  <c r="Z219" i="6"/>
  <c r="Z225" i="6"/>
  <c r="Z228" i="6"/>
  <c r="Z233" i="6"/>
  <c r="Z236" i="6"/>
  <c r="Z241" i="6"/>
  <c r="Z243" i="6"/>
  <c r="Z246" i="6"/>
  <c r="Z259" i="6"/>
  <c r="Z262" i="6"/>
  <c r="Z281" i="6"/>
  <c r="Z284" i="6"/>
  <c r="Z290" i="6"/>
  <c r="Z295" i="6"/>
  <c r="Z298" i="6"/>
  <c r="Z299" i="6"/>
  <c r="Z302" i="6"/>
  <c r="Z249" i="6"/>
  <c r="Z252" i="6"/>
  <c r="Z265" i="6"/>
  <c r="Z268" i="6"/>
  <c r="Z287" i="6"/>
  <c r="Z293" i="6"/>
  <c r="Z296" i="6"/>
  <c r="Z301" i="6"/>
  <c r="Z251" i="6"/>
  <c r="Z254" i="6"/>
  <c r="Z267" i="6"/>
  <c r="Z270" i="6"/>
  <c r="Z276" i="6"/>
  <c r="Z289" i="6"/>
  <c r="Z291" i="6"/>
  <c r="Z294" i="6"/>
  <c r="Z244" i="6"/>
  <c r="Z257" i="6"/>
  <c r="Z260" i="6"/>
  <c r="Z273" i="6"/>
  <c r="Z279" i="6"/>
  <c r="Z282" i="6"/>
  <c r="Z292" i="6"/>
  <c r="Z297" i="6"/>
  <c r="Z300" i="6"/>
  <c r="AE3" i="6"/>
  <c r="AE303" i="6"/>
  <c r="AE4" i="6"/>
  <c r="AE7" i="6"/>
  <c r="AE12" i="6"/>
  <c r="AE15" i="6"/>
  <c r="AE20" i="6"/>
  <c r="AE23" i="6"/>
  <c r="AE28" i="6"/>
  <c r="AE31" i="6"/>
  <c r="AE36" i="6"/>
  <c r="AE39" i="6"/>
  <c r="AE5" i="6"/>
  <c r="AE10" i="6"/>
  <c r="AE13" i="6"/>
  <c r="AE18" i="6"/>
  <c r="AE21" i="6"/>
  <c r="AE26" i="6"/>
  <c r="AE29" i="6"/>
  <c r="AE34" i="6"/>
  <c r="AE37" i="6"/>
  <c r="AE42" i="6"/>
  <c r="AE14" i="6"/>
  <c r="AE17" i="6"/>
  <c r="AE30" i="6"/>
  <c r="AE33" i="6"/>
  <c r="AE44" i="6"/>
  <c r="AE47" i="6"/>
  <c r="AE52" i="6"/>
  <c r="AE54" i="6"/>
  <c r="AE58" i="6"/>
  <c r="AE61" i="6"/>
  <c r="AE64" i="6"/>
  <c r="AE69" i="6"/>
  <c r="AE72" i="6"/>
  <c r="AE77" i="6"/>
  <c r="AE80" i="6"/>
  <c r="AE16" i="6"/>
  <c r="AE19" i="6"/>
  <c r="AE32" i="6"/>
  <c r="AE35" i="6"/>
  <c r="AE45" i="6"/>
  <c r="AE50" i="6"/>
  <c r="AE55" i="6"/>
  <c r="AE59" i="6"/>
  <c r="AE62" i="6"/>
  <c r="AE67" i="6"/>
  <c r="AE70" i="6"/>
  <c r="AE6" i="6"/>
  <c r="AE25" i="6"/>
  <c r="AE38" i="6"/>
  <c r="AE48" i="6"/>
  <c r="AE51" i="6"/>
  <c r="AE74" i="6"/>
  <c r="AE76" i="6"/>
  <c r="AE78" i="6"/>
  <c r="AE11" i="6"/>
  <c r="AE24" i="6"/>
  <c r="AE57" i="6"/>
  <c r="AE60" i="6"/>
  <c r="AE63" i="6"/>
  <c r="AE66" i="6"/>
  <c r="AE82" i="6"/>
  <c r="AE9" i="6"/>
  <c r="AE22" i="6"/>
  <c r="AE41" i="6"/>
  <c r="AE43" i="6"/>
  <c r="AE53" i="6"/>
  <c r="AE56" i="6"/>
  <c r="AE65" i="6"/>
  <c r="AE68" i="6"/>
  <c r="AE71" i="6"/>
  <c r="AE8" i="6"/>
  <c r="AE27" i="6"/>
  <c r="AE40" i="6"/>
  <c r="AE46" i="6"/>
  <c r="AE49" i="6"/>
  <c r="AE73" i="6"/>
  <c r="AE85" i="6"/>
  <c r="AE88" i="6"/>
  <c r="AE96" i="6"/>
  <c r="AE104" i="6"/>
  <c r="AE112" i="6"/>
  <c r="AE119" i="6"/>
  <c r="AE122" i="6"/>
  <c r="AE127" i="6"/>
  <c r="AE130" i="6"/>
  <c r="AE132" i="6"/>
  <c r="AE135" i="6"/>
  <c r="AE140" i="6"/>
  <c r="AE143" i="6"/>
  <c r="AE83" i="6"/>
  <c r="AE86" i="6"/>
  <c r="AE91" i="6"/>
  <c r="AE93" i="6"/>
  <c r="AE97" i="6"/>
  <c r="AE99" i="6"/>
  <c r="AE101" i="6"/>
  <c r="AE105" i="6"/>
  <c r="AE107" i="6"/>
  <c r="AE109" i="6"/>
  <c r="AE115" i="6"/>
  <c r="AE117" i="6"/>
  <c r="AE120" i="6"/>
  <c r="AE125" i="6"/>
  <c r="AE128" i="6"/>
  <c r="AE133" i="6"/>
  <c r="AE138" i="6"/>
  <c r="AE141" i="6"/>
  <c r="AE75" i="6"/>
  <c r="AE81" i="6"/>
  <c r="AE84" i="6"/>
  <c r="AE89" i="6"/>
  <c r="AE94" i="6"/>
  <c r="AE79" i="6"/>
  <c r="AE87" i="6"/>
  <c r="AE90" i="6"/>
  <c r="AE92" i="6"/>
  <c r="AE95" i="6"/>
  <c r="AE98" i="6"/>
  <c r="AE100" i="6"/>
  <c r="AE103" i="6"/>
  <c r="AE106" i="6"/>
  <c r="AE116" i="6"/>
  <c r="AE129" i="6"/>
  <c r="AE142" i="6"/>
  <c r="AE145" i="6"/>
  <c r="AE150" i="6"/>
  <c r="AE153" i="6"/>
  <c r="AE156" i="6"/>
  <c r="AE158" i="6"/>
  <c r="AE161" i="6"/>
  <c r="AE170" i="6"/>
  <c r="AE173" i="6"/>
  <c r="AE178" i="6"/>
  <c r="AE181" i="6"/>
  <c r="AE186" i="6"/>
  <c r="AE189" i="6"/>
  <c r="AE194" i="6"/>
  <c r="AE197" i="6"/>
  <c r="AE202" i="6"/>
  <c r="AE205" i="6"/>
  <c r="AE210" i="6"/>
  <c r="AE213" i="6"/>
  <c r="AE216" i="6"/>
  <c r="AE219" i="6"/>
  <c r="AE222" i="6"/>
  <c r="AE118" i="6"/>
  <c r="AE131" i="6"/>
  <c r="AE144" i="6"/>
  <c r="AE148" i="6"/>
  <c r="AE151" i="6"/>
  <c r="AE162" i="6"/>
  <c r="AE165" i="6"/>
  <c r="AE167" i="6"/>
  <c r="AE171" i="6"/>
  <c r="AE176" i="6"/>
  <c r="AE179" i="6"/>
  <c r="AE184" i="6"/>
  <c r="AE187" i="6"/>
  <c r="AE192" i="6"/>
  <c r="AE195" i="6"/>
  <c r="AE200" i="6"/>
  <c r="AE203" i="6"/>
  <c r="AE208" i="6"/>
  <c r="AE211" i="6"/>
  <c r="AE217" i="6"/>
  <c r="AE220" i="6"/>
  <c r="AE108" i="6"/>
  <c r="AE111" i="6"/>
  <c r="AE114" i="6"/>
  <c r="AE121" i="6"/>
  <c r="AE124" i="6"/>
  <c r="AE134" i="6"/>
  <c r="AE137" i="6"/>
  <c r="AE146" i="6"/>
  <c r="AE149" i="6"/>
  <c r="AE154" i="6"/>
  <c r="AE157" i="6"/>
  <c r="AE159" i="6"/>
  <c r="AE102" i="6"/>
  <c r="AE110" i="6"/>
  <c r="AE113" i="6"/>
  <c r="AE123" i="6"/>
  <c r="AE126" i="6"/>
  <c r="AE136" i="6"/>
  <c r="AE139" i="6"/>
  <c r="AE147" i="6"/>
  <c r="AE152" i="6"/>
  <c r="AE155" i="6"/>
  <c r="AE160" i="6"/>
  <c r="AE163" i="6"/>
  <c r="AE172" i="6"/>
  <c r="AE182" i="6"/>
  <c r="AE185" i="6"/>
  <c r="AE198" i="6"/>
  <c r="AE201" i="6"/>
  <c r="AE214" i="6"/>
  <c r="AE221" i="6"/>
  <c r="AE223" i="6"/>
  <c r="AE225" i="6"/>
  <c r="AE228" i="6"/>
  <c r="AE233" i="6"/>
  <c r="AE236" i="6"/>
  <c r="AE241" i="6"/>
  <c r="AE244" i="6"/>
  <c r="AE249" i="6"/>
  <c r="AE252" i="6"/>
  <c r="AE257" i="6"/>
  <c r="AE260" i="6"/>
  <c r="AE265" i="6"/>
  <c r="AE268" i="6"/>
  <c r="AE273" i="6"/>
  <c r="AE279" i="6"/>
  <c r="AE282" i="6"/>
  <c r="AE287" i="6"/>
  <c r="AE166" i="6"/>
  <c r="AE169" i="6"/>
  <c r="AE175" i="6"/>
  <c r="AE188" i="6"/>
  <c r="AE191" i="6"/>
  <c r="AE204" i="6"/>
  <c r="AE207" i="6"/>
  <c r="AE226" i="6"/>
  <c r="AE231" i="6"/>
  <c r="AE234" i="6"/>
  <c r="AE239" i="6"/>
  <c r="AE242" i="6"/>
  <c r="AE247" i="6"/>
  <c r="AE250" i="6"/>
  <c r="AE255" i="6"/>
  <c r="AE258" i="6"/>
  <c r="AE263" i="6"/>
  <c r="AE266" i="6"/>
  <c r="AE271" i="6"/>
  <c r="AE274" i="6"/>
  <c r="AE277" i="6"/>
  <c r="AE280" i="6"/>
  <c r="AE285" i="6"/>
  <c r="AE288" i="6"/>
  <c r="AE168" i="6"/>
  <c r="AE174" i="6"/>
  <c r="AE177" i="6"/>
  <c r="AE190" i="6"/>
  <c r="AE193" i="6"/>
  <c r="AE206" i="6"/>
  <c r="AE209" i="6"/>
  <c r="AE218" i="6"/>
  <c r="AE224" i="6"/>
  <c r="AE229" i="6"/>
  <c r="AE232" i="6"/>
  <c r="AE237" i="6"/>
  <c r="AE240" i="6"/>
  <c r="AE164" i="6"/>
  <c r="AE180" i="6"/>
  <c r="AE183" i="6"/>
  <c r="AE196" i="6"/>
  <c r="AE199" i="6"/>
  <c r="AE212" i="6"/>
  <c r="AE215" i="6"/>
  <c r="AE227" i="6"/>
  <c r="AE230" i="6"/>
  <c r="AE235" i="6"/>
  <c r="AE238" i="6"/>
  <c r="AE245" i="6"/>
  <c r="AE248" i="6"/>
  <c r="AE261" i="6"/>
  <c r="AE264" i="6"/>
  <c r="AE283" i="6"/>
  <c r="AE286" i="6"/>
  <c r="AE292" i="6"/>
  <c r="AE297" i="6"/>
  <c r="AE300" i="6"/>
  <c r="AE251" i="6"/>
  <c r="AE254" i="6"/>
  <c r="AE267" i="6"/>
  <c r="AE270" i="6"/>
  <c r="AE276" i="6"/>
  <c r="AE289" i="6"/>
  <c r="AE290" i="6"/>
  <c r="AE295" i="6"/>
  <c r="AE298" i="6"/>
  <c r="AE253" i="6"/>
  <c r="AE256" i="6"/>
  <c r="AE269" i="6"/>
  <c r="AE272" i="6"/>
  <c r="AE275" i="6"/>
  <c r="AE278" i="6"/>
  <c r="AE293" i="6"/>
  <c r="AE296" i="6"/>
  <c r="AE301" i="6"/>
  <c r="AE243" i="6"/>
  <c r="AE246" i="6"/>
  <c r="AE259" i="6"/>
  <c r="AE262" i="6"/>
  <c r="AE281" i="6"/>
  <c r="AE284" i="6"/>
  <c r="AE291" i="6"/>
  <c r="AE294" i="6"/>
  <c r="AE299" i="6"/>
  <c r="AE302" i="6"/>
  <c r="L82" i="1"/>
  <c r="J82" i="1"/>
  <c r="K82" i="1"/>
  <c r="K87" i="1"/>
  <c r="L87" i="1"/>
  <c r="J87" i="1"/>
  <c r="J88" i="1"/>
  <c r="K88" i="1"/>
  <c r="L88" i="1"/>
  <c r="L86" i="1"/>
  <c r="K86" i="1"/>
  <c r="J86" i="1"/>
  <c r="K91" i="1"/>
  <c r="L91" i="1"/>
  <c r="J91" i="1"/>
  <c r="J92" i="1"/>
  <c r="K92" i="1"/>
  <c r="L92" i="1"/>
  <c r="J93" i="1"/>
  <c r="K93" i="1"/>
  <c r="L93" i="1"/>
  <c r="L90" i="1"/>
  <c r="J90" i="1"/>
  <c r="K90" i="1"/>
  <c r="J80" i="1"/>
  <c r="K80" i="1"/>
  <c r="L80" i="1"/>
  <c r="J81" i="1"/>
  <c r="K81" i="1"/>
  <c r="L81" i="1"/>
  <c r="K83" i="1"/>
  <c r="L83" i="1"/>
  <c r="J83" i="1"/>
  <c r="J84" i="1"/>
  <c r="K84" i="1"/>
  <c r="L84" i="1"/>
  <c r="J89" i="1"/>
  <c r="K89" i="1"/>
  <c r="L89" i="1"/>
  <c r="J85" i="1"/>
  <c r="K85" i="1"/>
  <c r="L85" i="1"/>
  <c r="AB300" i="5"/>
  <c r="AB293" i="5"/>
  <c r="AB291" i="5"/>
  <c r="AB292" i="5"/>
  <c r="AB302" i="5"/>
  <c r="AB298" i="5"/>
  <c r="AB294" i="5"/>
  <c r="AB301" i="5"/>
  <c r="AB299" i="5"/>
  <c r="AB297" i="5"/>
  <c r="AB295" i="5"/>
  <c r="AB296" i="5"/>
  <c r="Z301" i="5"/>
  <c r="Z298" i="5"/>
  <c r="Z295" i="5"/>
  <c r="Z291" i="5"/>
  <c r="Z294" i="5"/>
  <c r="Z292" i="5"/>
  <c r="Z297" i="5"/>
  <c r="Z293" i="5"/>
  <c r="Z299" i="5"/>
  <c r="Z302" i="5"/>
  <c r="Z300" i="5"/>
  <c r="Z296" i="5"/>
  <c r="W297" i="5"/>
  <c r="W294" i="5"/>
  <c r="W293" i="5"/>
  <c r="W291" i="5"/>
  <c r="W300" i="5"/>
  <c r="W296" i="5"/>
  <c r="W301" i="5"/>
  <c r="W299" i="5"/>
  <c r="W295" i="5"/>
  <c r="W292" i="5"/>
  <c r="W302" i="5"/>
  <c r="W298" i="5"/>
  <c r="AF300" i="5"/>
  <c r="AF293" i="5"/>
  <c r="AF302" i="5"/>
  <c r="AF298" i="5"/>
  <c r="AF296" i="5"/>
  <c r="AF294" i="5"/>
  <c r="AF301" i="5"/>
  <c r="AF295" i="5"/>
  <c r="AF292" i="5"/>
  <c r="AF291" i="5"/>
  <c r="AF299" i="5"/>
  <c r="AF297" i="5"/>
  <c r="AD301" i="5"/>
  <c r="AD298" i="5"/>
  <c r="AD295" i="5"/>
  <c r="AD291" i="5"/>
  <c r="AD299" i="5"/>
  <c r="AD296" i="5"/>
  <c r="AD297" i="5"/>
  <c r="AD293" i="5"/>
  <c r="AD294" i="5"/>
  <c r="AD292" i="5"/>
  <c r="AD302" i="5"/>
  <c r="AD300" i="5"/>
  <c r="AA297" i="5"/>
  <c r="AA294" i="5"/>
  <c r="AA302" i="5"/>
  <c r="AA300" i="5"/>
  <c r="AA298" i="5"/>
  <c r="AA296" i="5"/>
  <c r="AA293" i="5"/>
  <c r="AA291" i="5"/>
  <c r="AA301" i="5"/>
  <c r="AA299" i="5"/>
  <c r="AA295" i="5"/>
  <c r="AA292" i="5"/>
  <c r="Y302" i="5"/>
  <c r="Y299" i="5"/>
  <c r="Y296" i="5"/>
  <c r="Y292" i="5"/>
  <c r="Y300" i="5"/>
  <c r="Y295" i="5"/>
  <c r="Y298" i="5"/>
  <c r="Y294" i="5"/>
  <c r="Y291" i="5"/>
  <c r="Y301" i="5"/>
  <c r="Y297" i="5"/>
  <c r="Y293" i="5"/>
  <c r="AH301" i="5"/>
  <c r="AH298" i="5"/>
  <c r="AH295" i="5"/>
  <c r="AH291" i="5"/>
  <c r="AH297" i="5"/>
  <c r="AH293" i="5"/>
  <c r="AH294" i="5"/>
  <c r="AH302" i="5"/>
  <c r="AH300" i="5"/>
  <c r="AH296" i="5"/>
  <c r="AH299" i="5"/>
  <c r="AH292" i="5"/>
  <c r="AE297" i="5"/>
  <c r="AE294" i="5"/>
  <c r="AE292" i="5"/>
  <c r="AE291" i="5"/>
  <c r="AE301" i="5"/>
  <c r="AE302" i="5"/>
  <c r="AE300" i="5"/>
  <c r="AE298" i="5"/>
  <c r="AE296" i="5"/>
  <c r="AE293" i="5"/>
  <c r="AE299" i="5"/>
  <c r="AE295" i="5"/>
  <c r="X300" i="5"/>
  <c r="X293" i="5"/>
  <c r="X301" i="5"/>
  <c r="X299" i="5"/>
  <c r="X297" i="5"/>
  <c r="X295" i="5"/>
  <c r="X298" i="5"/>
  <c r="X294" i="5"/>
  <c r="X291" i="5"/>
  <c r="X292" i="5"/>
  <c r="X302" i="5"/>
  <c r="X296" i="5"/>
  <c r="AG302" i="5"/>
  <c r="AG299" i="5"/>
  <c r="AG296" i="5"/>
  <c r="AG292" i="5"/>
  <c r="AG300" i="5"/>
  <c r="AG291" i="5"/>
  <c r="AG301" i="5"/>
  <c r="AG297" i="5"/>
  <c r="AG295" i="5"/>
  <c r="AG293" i="5"/>
  <c r="AG298" i="5"/>
  <c r="AG294" i="5"/>
  <c r="AC302" i="5"/>
  <c r="AC299" i="5"/>
  <c r="AC296" i="5"/>
  <c r="AC292" i="5"/>
  <c r="AC301" i="5"/>
  <c r="AC297" i="5"/>
  <c r="AC295" i="5"/>
  <c r="AC293" i="5"/>
  <c r="AC298" i="5"/>
  <c r="AC294" i="5"/>
  <c r="AC300" i="5"/>
  <c r="AC291" i="5"/>
  <c r="AI297" i="5"/>
  <c r="AI294" i="5"/>
  <c r="AI301" i="5"/>
  <c r="AI299" i="5"/>
  <c r="AI295" i="5"/>
  <c r="AI300" i="5"/>
  <c r="AI298" i="5"/>
  <c r="AI291" i="5"/>
  <c r="AI292" i="5"/>
  <c r="AI302" i="5"/>
  <c r="AI296" i="5"/>
  <c r="AI293" i="5"/>
  <c r="K65" i="1"/>
  <c r="Y260" i="5"/>
  <c r="Y263" i="5"/>
  <c r="Y268" i="5"/>
  <c r="Y271" i="5"/>
  <c r="Y276" i="5"/>
  <c r="Y279" i="5"/>
  <c r="Y258" i="5"/>
  <c r="Y261" i="5"/>
  <c r="Y266" i="5"/>
  <c r="Y269" i="5"/>
  <c r="Y274" i="5"/>
  <c r="Y277" i="5"/>
  <c r="Y256" i="5"/>
  <c r="Y259" i="5"/>
  <c r="Y264" i="5"/>
  <c r="Y267" i="5"/>
  <c r="Y272" i="5"/>
  <c r="Y275" i="5"/>
  <c r="Y262" i="5"/>
  <c r="Y281" i="5"/>
  <c r="Y286" i="5"/>
  <c r="Y16" i="5"/>
  <c r="Y19" i="5"/>
  <c r="Y273" i="5"/>
  <c r="Y280" i="5"/>
  <c r="Y284" i="5"/>
  <c r="Y287" i="5"/>
  <c r="Y290" i="5"/>
  <c r="Y14" i="5"/>
  <c r="Y17" i="5"/>
  <c r="Y265" i="5"/>
  <c r="Y278" i="5"/>
  <c r="Y282" i="5"/>
  <c r="Y285" i="5"/>
  <c r="Y288" i="5"/>
  <c r="Y12" i="5"/>
  <c r="Y15" i="5"/>
  <c r="Y257" i="5"/>
  <c r="Y18" i="5"/>
  <c r="Y21" i="5"/>
  <c r="Y26" i="5"/>
  <c r="Y29" i="5"/>
  <c r="Y31" i="5"/>
  <c r="Y34" i="5"/>
  <c r="Y36" i="5"/>
  <c r="Y42" i="5"/>
  <c r="Y44" i="5"/>
  <c r="Y50" i="5"/>
  <c r="Y52" i="5"/>
  <c r="Y58" i="5"/>
  <c r="Y283" i="5"/>
  <c r="Y289" i="5"/>
  <c r="Y24" i="5"/>
  <c r="Y27" i="5"/>
  <c r="Y32" i="5"/>
  <c r="Y37" i="5"/>
  <c r="Y40" i="5"/>
  <c r="Y22" i="5"/>
  <c r="Y25" i="5"/>
  <c r="Y30" i="5"/>
  <c r="Y33" i="5"/>
  <c r="Y35" i="5"/>
  <c r="Y38" i="5"/>
  <c r="Y270" i="5"/>
  <c r="Y13" i="5"/>
  <c r="Y20" i="5"/>
  <c r="Y23" i="5"/>
  <c r="Y28" i="5"/>
  <c r="Y46" i="5"/>
  <c r="Y48" i="5"/>
  <c r="Y59" i="5"/>
  <c r="Y62" i="5"/>
  <c r="Y65" i="5"/>
  <c r="Y67" i="5"/>
  <c r="Y70" i="5"/>
  <c r="Y75" i="5"/>
  <c r="Y78" i="5"/>
  <c r="Y83" i="5"/>
  <c r="Y86" i="5"/>
  <c r="Y91" i="5"/>
  <c r="Y41" i="5"/>
  <c r="Y54" i="5"/>
  <c r="Y56" i="5"/>
  <c r="Y63" i="5"/>
  <c r="Y73" i="5"/>
  <c r="Y76" i="5"/>
  <c r="Y81" i="5"/>
  <c r="Y84" i="5"/>
  <c r="Y89" i="5"/>
  <c r="Y92" i="5"/>
  <c r="Y43" i="5"/>
  <c r="Y47" i="5"/>
  <c r="Y60" i="5"/>
  <c r="Y66" i="5"/>
  <c r="Y79" i="5"/>
  <c r="Y82" i="5"/>
  <c r="Y94" i="5"/>
  <c r="Y99" i="5"/>
  <c r="Y102" i="5"/>
  <c r="Y105" i="5"/>
  <c r="Y110" i="5"/>
  <c r="Y113" i="5"/>
  <c r="Y51" i="5"/>
  <c r="Y55" i="5"/>
  <c r="Y69" i="5"/>
  <c r="Y72" i="5"/>
  <c r="Y85" i="5"/>
  <c r="Y88" i="5"/>
  <c r="Y97" i="5"/>
  <c r="Y100" i="5"/>
  <c r="Y108" i="5"/>
  <c r="Y111" i="5"/>
  <c r="Y116" i="5"/>
  <c r="Y45" i="5"/>
  <c r="Y39" i="5"/>
  <c r="Y71" i="5"/>
  <c r="Y90" i="5"/>
  <c r="Y103" i="5"/>
  <c r="Y106" i="5"/>
  <c r="Y109" i="5"/>
  <c r="Y119" i="5"/>
  <c r="Y124" i="5"/>
  <c r="Y127" i="5"/>
  <c r="Y130" i="5"/>
  <c r="Y133" i="5"/>
  <c r="Y136" i="5"/>
  <c r="Y141" i="5"/>
  <c r="Y144" i="5"/>
  <c r="Y149" i="5"/>
  <c r="Y152" i="5"/>
  <c r="Y157" i="5"/>
  <c r="Y160" i="5"/>
  <c r="Y53" i="5"/>
  <c r="Y64" i="5"/>
  <c r="Y77" i="5"/>
  <c r="Y93" i="5"/>
  <c r="Y96" i="5"/>
  <c r="Y112" i="5"/>
  <c r="Y115" i="5"/>
  <c r="Y122" i="5"/>
  <c r="Y125" i="5"/>
  <c r="Y131" i="5"/>
  <c r="Y134" i="5"/>
  <c r="Y139" i="5"/>
  <c r="Y142" i="5"/>
  <c r="Y147" i="5"/>
  <c r="Y150" i="5"/>
  <c r="Y155" i="5"/>
  <c r="Y158" i="5"/>
  <c r="Y49" i="5"/>
  <c r="Y68" i="5"/>
  <c r="Y74" i="5"/>
  <c r="Y87" i="5"/>
  <c r="Y95" i="5"/>
  <c r="Y98" i="5"/>
  <c r="Y114" i="5"/>
  <c r="Y117" i="5"/>
  <c r="Y120" i="5"/>
  <c r="Y57" i="5"/>
  <c r="Y61" i="5"/>
  <c r="Y80" i="5"/>
  <c r="Y101" i="5"/>
  <c r="Y104" i="5"/>
  <c r="Y107" i="5"/>
  <c r="Y118" i="5"/>
  <c r="Y126" i="5"/>
  <c r="Y129" i="5"/>
  <c r="Y132" i="5"/>
  <c r="Y135" i="5"/>
  <c r="Y138" i="5"/>
  <c r="Y151" i="5"/>
  <c r="Y154" i="5"/>
  <c r="Y165" i="5"/>
  <c r="Y168" i="5"/>
  <c r="Y173" i="5"/>
  <c r="Y176" i="5"/>
  <c r="Y181" i="5"/>
  <c r="Y184" i="5"/>
  <c r="Y189" i="5"/>
  <c r="Y192" i="5"/>
  <c r="Y197" i="5"/>
  <c r="Y200" i="5"/>
  <c r="Y205" i="5"/>
  <c r="Y208" i="5"/>
  <c r="Y213" i="5"/>
  <c r="Y216" i="5"/>
  <c r="Y221" i="5"/>
  <c r="Y227" i="5"/>
  <c r="Y230" i="5"/>
  <c r="Y128" i="5"/>
  <c r="Y137" i="5"/>
  <c r="Y140" i="5"/>
  <c r="Y153" i="5"/>
  <c r="Y156" i="5"/>
  <c r="Y163" i="5"/>
  <c r="Y166" i="5"/>
  <c r="Y171" i="5"/>
  <c r="Y174" i="5"/>
  <c r="Y179" i="5"/>
  <c r="Y182" i="5"/>
  <c r="Y187" i="5"/>
  <c r="Y190" i="5"/>
  <c r="Y195" i="5"/>
  <c r="Y198" i="5"/>
  <c r="Y203" i="5"/>
  <c r="Y206" i="5"/>
  <c r="Y211" i="5"/>
  <c r="Y214" i="5"/>
  <c r="Y219" i="5"/>
  <c r="Y222" i="5"/>
  <c r="Y224" i="5"/>
  <c r="Y231" i="5"/>
  <c r="Y233" i="5"/>
  <c r="Y121" i="5"/>
  <c r="Y143" i="5"/>
  <c r="Y146" i="5"/>
  <c r="Y159" i="5"/>
  <c r="Y161" i="5"/>
  <c r="Y164" i="5"/>
  <c r="Y169" i="5"/>
  <c r="Y172" i="5"/>
  <c r="Y177" i="5"/>
  <c r="Y180" i="5"/>
  <c r="Y185" i="5"/>
  <c r="Y188" i="5"/>
  <c r="Y123" i="5"/>
  <c r="Y145" i="5"/>
  <c r="Y148" i="5"/>
  <c r="Y162" i="5"/>
  <c r="Y167" i="5"/>
  <c r="Y170" i="5"/>
  <c r="Y175" i="5"/>
  <c r="Y178" i="5"/>
  <c r="Y183" i="5"/>
  <c r="Y186" i="5"/>
  <c r="Y199" i="5"/>
  <c r="Y202" i="5"/>
  <c r="Y215" i="5"/>
  <c r="Y218" i="5"/>
  <c r="Y239" i="5"/>
  <c r="Y242" i="5"/>
  <c r="Y247" i="5"/>
  <c r="Y250" i="5"/>
  <c r="Y255" i="5"/>
  <c r="Y6" i="5"/>
  <c r="Y9" i="5"/>
  <c r="Y201" i="5"/>
  <c r="Y204" i="5"/>
  <c r="Y217" i="5"/>
  <c r="Y220" i="5"/>
  <c r="Y237" i="5"/>
  <c r="Y240" i="5"/>
  <c r="Y245" i="5"/>
  <c r="Y248" i="5"/>
  <c r="Y253" i="5"/>
  <c r="Y4" i="5"/>
  <c r="Y7" i="5"/>
  <c r="Y191" i="5"/>
  <c r="Y194" i="5"/>
  <c r="Y207" i="5"/>
  <c r="Y210" i="5"/>
  <c r="Y223" i="5"/>
  <c r="Y226" i="5"/>
  <c r="Y229" i="5"/>
  <c r="Y232" i="5"/>
  <c r="Y235" i="5"/>
  <c r="Y238" i="5"/>
  <c r="Y243" i="5"/>
  <c r="Y246" i="5"/>
  <c r="Y251" i="5"/>
  <c r="Y254" i="5"/>
  <c r="Y5" i="5"/>
  <c r="Y10" i="5"/>
  <c r="Y193" i="5"/>
  <c r="Y196" i="5"/>
  <c r="Y209" i="5"/>
  <c r="Y212" i="5"/>
  <c r="Y225" i="5"/>
  <c r="Y228" i="5"/>
  <c r="Y234" i="5"/>
  <c r="Y236" i="5"/>
  <c r="Y241" i="5"/>
  <c r="Y244" i="5"/>
  <c r="Y249" i="5"/>
  <c r="Y252" i="5"/>
  <c r="Y8" i="5"/>
  <c r="Y11" i="5"/>
  <c r="Y3" i="5"/>
  <c r="AH257" i="5"/>
  <c r="AH262" i="5"/>
  <c r="AH265" i="5"/>
  <c r="AH270" i="5"/>
  <c r="AH273" i="5"/>
  <c r="AH278" i="5"/>
  <c r="AH260" i="5"/>
  <c r="AH263" i="5"/>
  <c r="AH268" i="5"/>
  <c r="AH271" i="5"/>
  <c r="AH276" i="5"/>
  <c r="AH279" i="5"/>
  <c r="AH258" i="5"/>
  <c r="AH261" i="5"/>
  <c r="AH266" i="5"/>
  <c r="AH269" i="5"/>
  <c r="AH274" i="5"/>
  <c r="AH277" i="5"/>
  <c r="AH259" i="5"/>
  <c r="AH272" i="5"/>
  <c r="AH283" i="5"/>
  <c r="AH289" i="5"/>
  <c r="AH13" i="5"/>
  <c r="AH18" i="5"/>
  <c r="AH264" i="5"/>
  <c r="AH281" i="5"/>
  <c r="AH286" i="5"/>
  <c r="AH16" i="5"/>
  <c r="AH19" i="5"/>
  <c r="AH256" i="5"/>
  <c r="AH275" i="5"/>
  <c r="AH280" i="5"/>
  <c r="AH284" i="5"/>
  <c r="AH287" i="5"/>
  <c r="AH290" i="5"/>
  <c r="AH14" i="5"/>
  <c r="AH17" i="5"/>
  <c r="AH282" i="5"/>
  <c r="AH288" i="5"/>
  <c r="AH15" i="5"/>
  <c r="AH23" i="5"/>
  <c r="AH28" i="5"/>
  <c r="AH39" i="5"/>
  <c r="AH47" i="5"/>
  <c r="AH55" i="5"/>
  <c r="AH267" i="5"/>
  <c r="AH20" i="5"/>
  <c r="AH21" i="5"/>
  <c r="AH26" i="5"/>
  <c r="AH29" i="5"/>
  <c r="AH31" i="5"/>
  <c r="AH34" i="5"/>
  <c r="AH36" i="5"/>
  <c r="AH285" i="5"/>
  <c r="AH12" i="5"/>
  <c r="AH24" i="5"/>
  <c r="AH27" i="5"/>
  <c r="AH32" i="5"/>
  <c r="AH37" i="5"/>
  <c r="AH22" i="5"/>
  <c r="AH25" i="5"/>
  <c r="AH30" i="5"/>
  <c r="AH35" i="5"/>
  <c r="AH41" i="5"/>
  <c r="AH52" i="5"/>
  <c r="AH54" i="5"/>
  <c r="AH56" i="5"/>
  <c r="AH58" i="5"/>
  <c r="AH61" i="5"/>
  <c r="AH64" i="5"/>
  <c r="AH69" i="5"/>
  <c r="AH72" i="5"/>
  <c r="AH77" i="5"/>
  <c r="AH80" i="5"/>
  <c r="AH85" i="5"/>
  <c r="AH88" i="5"/>
  <c r="AH33" i="5"/>
  <c r="AH43" i="5"/>
  <c r="AH45" i="5"/>
  <c r="AH49" i="5"/>
  <c r="AH59" i="5"/>
  <c r="AH62" i="5"/>
  <c r="AH65" i="5"/>
  <c r="AH67" i="5"/>
  <c r="AH70" i="5"/>
  <c r="AH75" i="5"/>
  <c r="AH78" i="5"/>
  <c r="AH83" i="5"/>
  <c r="AH86" i="5"/>
  <c r="AH91" i="5"/>
  <c r="AH40" i="5"/>
  <c r="AH51" i="5"/>
  <c r="AH63" i="5"/>
  <c r="AH73" i="5"/>
  <c r="AH76" i="5"/>
  <c r="AH89" i="5"/>
  <c r="AH93" i="5"/>
  <c r="AH96" i="5"/>
  <c r="AH101" i="5"/>
  <c r="AH104" i="5"/>
  <c r="AH107" i="5"/>
  <c r="AH112" i="5"/>
  <c r="AH115" i="5"/>
  <c r="AH44" i="5"/>
  <c r="AH48" i="5"/>
  <c r="AH60" i="5"/>
  <c r="AH66" i="5"/>
  <c r="AH79" i="5"/>
  <c r="AH82" i="5"/>
  <c r="AH94" i="5"/>
  <c r="AH99" i="5"/>
  <c r="AH102" i="5"/>
  <c r="AH105" i="5"/>
  <c r="AH110" i="5"/>
  <c r="AH113" i="5"/>
  <c r="AH38" i="5"/>
  <c r="AH42" i="5"/>
  <c r="AH46" i="5"/>
  <c r="AH57" i="5"/>
  <c r="AH81" i="5"/>
  <c r="AH97" i="5"/>
  <c r="AH100" i="5"/>
  <c r="AH116" i="5"/>
  <c r="AH118" i="5"/>
  <c r="AH121" i="5"/>
  <c r="AH126" i="5"/>
  <c r="AH129" i="5"/>
  <c r="AH132" i="5"/>
  <c r="AH135" i="5"/>
  <c r="AH138" i="5"/>
  <c r="AH143" i="5"/>
  <c r="AH146" i="5"/>
  <c r="AH151" i="5"/>
  <c r="AH154" i="5"/>
  <c r="AH159" i="5"/>
  <c r="AH68" i="5"/>
  <c r="AH74" i="5"/>
  <c r="AH87" i="5"/>
  <c r="AH103" i="5"/>
  <c r="AH106" i="5"/>
  <c r="AH109" i="5"/>
  <c r="AH119" i="5"/>
  <c r="AH124" i="5"/>
  <c r="AH127" i="5"/>
  <c r="AH130" i="5"/>
  <c r="AH133" i="5"/>
  <c r="AH136" i="5"/>
  <c r="AH141" i="5"/>
  <c r="AH144" i="5"/>
  <c r="AH149" i="5"/>
  <c r="AH152" i="5"/>
  <c r="AH157" i="5"/>
  <c r="AH53" i="5"/>
  <c r="AH84" i="5"/>
  <c r="AH92" i="5"/>
  <c r="AH108" i="5"/>
  <c r="AH111" i="5"/>
  <c r="AH50" i="5"/>
  <c r="AH71" i="5"/>
  <c r="AH90" i="5"/>
  <c r="AH95" i="5"/>
  <c r="AH98" i="5"/>
  <c r="AH114" i="5"/>
  <c r="AH117" i="5"/>
  <c r="AH120" i="5"/>
  <c r="AH123" i="5"/>
  <c r="AH145" i="5"/>
  <c r="AH148" i="5"/>
  <c r="AH162" i="5"/>
  <c r="AH167" i="5"/>
  <c r="AH170" i="5"/>
  <c r="AH175" i="5"/>
  <c r="AH178" i="5"/>
  <c r="AH183" i="5"/>
  <c r="AH186" i="5"/>
  <c r="AH191" i="5"/>
  <c r="AH194" i="5"/>
  <c r="AH199" i="5"/>
  <c r="AH202" i="5"/>
  <c r="AH207" i="5"/>
  <c r="AH210" i="5"/>
  <c r="AH215" i="5"/>
  <c r="AH218" i="5"/>
  <c r="AH223" i="5"/>
  <c r="AH226" i="5"/>
  <c r="AH229" i="5"/>
  <c r="AH232" i="5"/>
  <c r="AH122" i="5"/>
  <c r="AH125" i="5"/>
  <c r="AH131" i="5"/>
  <c r="AH134" i="5"/>
  <c r="AH147" i="5"/>
  <c r="AH150" i="5"/>
  <c r="AH160" i="5"/>
  <c r="AH165" i="5"/>
  <c r="AH168" i="5"/>
  <c r="AH173" i="5"/>
  <c r="AH176" i="5"/>
  <c r="AH181" i="5"/>
  <c r="AH184" i="5"/>
  <c r="AH189" i="5"/>
  <c r="AH192" i="5"/>
  <c r="AH197" i="5"/>
  <c r="AH200" i="5"/>
  <c r="AH205" i="5"/>
  <c r="AH208" i="5"/>
  <c r="AH213" i="5"/>
  <c r="AH216" i="5"/>
  <c r="AH221" i="5"/>
  <c r="AH227" i="5"/>
  <c r="AH230" i="5"/>
  <c r="AH128" i="5"/>
  <c r="AH137" i="5"/>
  <c r="AH140" i="5"/>
  <c r="AH153" i="5"/>
  <c r="AH156" i="5"/>
  <c r="AH163" i="5"/>
  <c r="AH166" i="5"/>
  <c r="AH171" i="5"/>
  <c r="AH174" i="5"/>
  <c r="AH179" i="5"/>
  <c r="AH182" i="5"/>
  <c r="AH187" i="5"/>
  <c r="AH190" i="5"/>
  <c r="AH139" i="5"/>
  <c r="AH142" i="5"/>
  <c r="AH155" i="5"/>
  <c r="AH158" i="5"/>
  <c r="AH161" i="5"/>
  <c r="AH164" i="5"/>
  <c r="AH169" i="5"/>
  <c r="AH172" i="5"/>
  <c r="AH177" i="5"/>
  <c r="AH180" i="5"/>
  <c r="AH185" i="5"/>
  <c r="AH188" i="5"/>
  <c r="AH193" i="5"/>
  <c r="AH196" i="5"/>
  <c r="AH209" i="5"/>
  <c r="AH212" i="5"/>
  <c r="AH225" i="5"/>
  <c r="AH228" i="5"/>
  <c r="AH236" i="5"/>
  <c r="AH241" i="5"/>
  <c r="AH244" i="5"/>
  <c r="AH249" i="5"/>
  <c r="AH252" i="5"/>
  <c r="AH8" i="5"/>
  <c r="AH11" i="5"/>
  <c r="AH195" i="5"/>
  <c r="AH198" i="5"/>
  <c r="AH211" i="5"/>
  <c r="AH214" i="5"/>
  <c r="AH224" i="5"/>
  <c r="AH233" i="5"/>
  <c r="AH239" i="5"/>
  <c r="AH242" i="5"/>
  <c r="AH247" i="5"/>
  <c r="AH250" i="5"/>
  <c r="AH255" i="5"/>
  <c r="AH6" i="5"/>
  <c r="AH9" i="5"/>
  <c r="AH3" i="5"/>
  <c r="AH201" i="5"/>
  <c r="AH204" i="5"/>
  <c r="AH217" i="5"/>
  <c r="AH220" i="5"/>
  <c r="AH234" i="5"/>
  <c r="AH237" i="5"/>
  <c r="AH240" i="5"/>
  <c r="AH245" i="5"/>
  <c r="AH248" i="5"/>
  <c r="AH253" i="5"/>
  <c r="AH4" i="5"/>
  <c r="AH7" i="5"/>
  <c r="AH203" i="5"/>
  <c r="AH206" i="5"/>
  <c r="AH219" i="5"/>
  <c r="AH222" i="5"/>
  <c r="AH231" i="5"/>
  <c r="AH235" i="5"/>
  <c r="AH238" i="5"/>
  <c r="AH243" i="5"/>
  <c r="AH246" i="5"/>
  <c r="AH251" i="5"/>
  <c r="AH254" i="5"/>
  <c r="AH5" i="5"/>
  <c r="AH10" i="5"/>
  <c r="AE256" i="5"/>
  <c r="AE259" i="5"/>
  <c r="AE264" i="5"/>
  <c r="AE267" i="5"/>
  <c r="AE272" i="5"/>
  <c r="AE275" i="5"/>
  <c r="AE280" i="5"/>
  <c r="AE257" i="5"/>
  <c r="AE262" i="5"/>
  <c r="AE265" i="5"/>
  <c r="AE270" i="5"/>
  <c r="AE273" i="5"/>
  <c r="AE278" i="5"/>
  <c r="AE260" i="5"/>
  <c r="AE263" i="5"/>
  <c r="AE268" i="5"/>
  <c r="AE271" i="5"/>
  <c r="AE276" i="5"/>
  <c r="AE258" i="5"/>
  <c r="AE277" i="5"/>
  <c r="AE282" i="5"/>
  <c r="AE285" i="5"/>
  <c r="AE288" i="5"/>
  <c r="AE12" i="5"/>
  <c r="AE15" i="5"/>
  <c r="AE20" i="5"/>
  <c r="AE269" i="5"/>
  <c r="AE279" i="5"/>
  <c r="AE283" i="5"/>
  <c r="AE289" i="5"/>
  <c r="AE13" i="5"/>
  <c r="AE18" i="5"/>
  <c r="AE261" i="5"/>
  <c r="AE274" i="5"/>
  <c r="AE281" i="5"/>
  <c r="AE286" i="5"/>
  <c r="AE16" i="5"/>
  <c r="AE266" i="5"/>
  <c r="AE287" i="5"/>
  <c r="AE14" i="5"/>
  <c r="AE22" i="5"/>
  <c r="AE25" i="5"/>
  <c r="AE30" i="5"/>
  <c r="AE33" i="5"/>
  <c r="AE35" i="5"/>
  <c r="AE38" i="5"/>
  <c r="AE41" i="5"/>
  <c r="AE43" i="5"/>
  <c r="AE46" i="5"/>
  <c r="AE49" i="5"/>
  <c r="AE51" i="5"/>
  <c r="AE54" i="5"/>
  <c r="AE57" i="5"/>
  <c r="AE23" i="5"/>
  <c r="AE28" i="5"/>
  <c r="AE39" i="5"/>
  <c r="AE284" i="5"/>
  <c r="AE290" i="5"/>
  <c r="AE17" i="5"/>
  <c r="AE21" i="5"/>
  <c r="AE26" i="5"/>
  <c r="AE29" i="5"/>
  <c r="AE31" i="5"/>
  <c r="AE34" i="5"/>
  <c r="AE36" i="5"/>
  <c r="AE19" i="5"/>
  <c r="AE24" i="5"/>
  <c r="AE27" i="5"/>
  <c r="AE42" i="5"/>
  <c r="AE53" i="5"/>
  <c r="AE60" i="5"/>
  <c r="AE66" i="5"/>
  <c r="AE68" i="5"/>
  <c r="AE71" i="5"/>
  <c r="AE74" i="5"/>
  <c r="AE79" i="5"/>
  <c r="AE82" i="5"/>
  <c r="AE87" i="5"/>
  <c r="AE90" i="5"/>
  <c r="AE32" i="5"/>
  <c r="AE40" i="5"/>
  <c r="AE44" i="5"/>
  <c r="AE48" i="5"/>
  <c r="AE50" i="5"/>
  <c r="AE61" i="5"/>
  <c r="AE64" i="5"/>
  <c r="AE69" i="5"/>
  <c r="AE72" i="5"/>
  <c r="AE77" i="5"/>
  <c r="AE80" i="5"/>
  <c r="AE85" i="5"/>
  <c r="AE88" i="5"/>
  <c r="AE37" i="5"/>
  <c r="AE52" i="5"/>
  <c r="AE56" i="5"/>
  <c r="AE59" i="5"/>
  <c r="AE62" i="5"/>
  <c r="AE65" i="5"/>
  <c r="AE75" i="5"/>
  <c r="AE78" i="5"/>
  <c r="AE91" i="5"/>
  <c r="AE92" i="5"/>
  <c r="AE95" i="5"/>
  <c r="AE98" i="5"/>
  <c r="AE103" i="5"/>
  <c r="AE106" i="5"/>
  <c r="AE109" i="5"/>
  <c r="AE114" i="5"/>
  <c r="AE117" i="5"/>
  <c r="AE45" i="5"/>
  <c r="AE81" i="5"/>
  <c r="AE84" i="5"/>
  <c r="AE93" i="5"/>
  <c r="AE96" i="5"/>
  <c r="AE101" i="5"/>
  <c r="AE104" i="5"/>
  <c r="AE107" i="5"/>
  <c r="AE112" i="5"/>
  <c r="AE115" i="5"/>
  <c r="AE47" i="5"/>
  <c r="AE67" i="5"/>
  <c r="AE86" i="5"/>
  <c r="AE99" i="5"/>
  <c r="AE102" i="5"/>
  <c r="AE105" i="5"/>
  <c r="AE120" i="5"/>
  <c r="AE123" i="5"/>
  <c r="AE128" i="5"/>
  <c r="AE137" i="5"/>
  <c r="AE140" i="5"/>
  <c r="AE145" i="5"/>
  <c r="AE148" i="5"/>
  <c r="AE153" i="5"/>
  <c r="AE156" i="5"/>
  <c r="AE73" i="5"/>
  <c r="AE108" i="5"/>
  <c r="AE111" i="5"/>
  <c r="AE118" i="5"/>
  <c r="AE121" i="5"/>
  <c r="AE126" i="5"/>
  <c r="AE129" i="5"/>
  <c r="AE132" i="5"/>
  <c r="AE135" i="5"/>
  <c r="AE138" i="5"/>
  <c r="AE143" i="5"/>
  <c r="AE146" i="5"/>
  <c r="AE151" i="5"/>
  <c r="AE154" i="5"/>
  <c r="AE159" i="5"/>
  <c r="AE58" i="5"/>
  <c r="AE70" i="5"/>
  <c r="AE83" i="5"/>
  <c r="AE94" i="5"/>
  <c r="AE110" i="5"/>
  <c r="AE113" i="5"/>
  <c r="AE119" i="5"/>
  <c r="AE55" i="5"/>
  <c r="AE63" i="5"/>
  <c r="AE76" i="5"/>
  <c r="AE89" i="5"/>
  <c r="AE97" i="5"/>
  <c r="AE100" i="5"/>
  <c r="AE116" i="5"/>
  <c r="AE122" i="5"/>
  <c r="AE125" i="5"/>
  <c r="AE131" i="5"/>
  <c r="AE134" i="5"/>
  <c r="AE147" i="5"/>
  <c r="AE150" i="5"/>
  <c r="AE161" i="5"/>
  <c r="AE164" i="5"/>
  <c r="AE169" i="5"/>
  <c r="AE172" i="5"/>
  <c r="AE177" i="5"/>
  <c r="AE180" i="5"/>
  <c r="AE185" i="5"/>
  <c r="AE188" i="5"/>
  <c r="AE193" i="5"/>
  <c r="AE196" i="5"/>
  <c r="AE201" i="5"/>
  <c r="AE204" i="5"/>
  <c r="AE209" i="5"/>
  <c r="AE212" i="5"/>
  <c r="AE217" i="5"/>
  <c r="AE220" i="5"/>
  <c r="AE225" i="5"/>
  <c r="AE228" i="5"/>
  <c r="AE124" i="5"/>
  <c r="AE127" i="5"/>
  <c r="AE130" i="5"/>
  <c r="AE133" i="5"/>
  <c r="AE136" i="5"/>
  <c r="AE149" i="5"/>
  <c r="AE152" i="5"/>
  <c r="AE162" i="5"/>
  <c r="AE167" i="5"/>
  <c r="AE170" i="5"/>
  <c r="AE175" i="5"/>
  <c r="AE178" i="5"/>
  <c r="AE183" i="5"/>
  <c r="AE186" i="5"/>
  <c r="AE191" i="5"/>
  <c r="AE194" i="5"/>
  <c r="AE199" i="5"/>
  <c r="AE202" i="5"/>
  <c r="AE207" i="5"/>
  <c r="AE210" i="5"/>
  <c r="AE215" i="5"/>
  <c r="AE218" i="5"/>
  <c r="AE223" i="5"/>
  <c r="AE226" i="5"/>
  <c r="AE229" i="5"/>
  <c r="AE232" i="5"/>
  <c r="AE139" i="5"/>
  <c r="AE142" i="5"/>
  <c r="AE155" i="5"/>
  <c r="AE158" i="5"/>
  <c r="AE165" i="5"/>
  <c r="AE168" i="5"/>
  <c r="AE173" i="5"/>
  <c r="AE176" i="5"/>
  <c r="AE181" i="5"/>
  <c r="AE184" i="5"/>
  <c r="AE189" i="5"/>
  <c r="AE141" i="5"/>
  <c r="AE144" i="5"/>
  <c r="AE157" i="5"/>
  <c r="AE160" i="5"/>
  <c r="AE163" i="5"/>
  <c r="AE166" i="5"/>
  <c r="AE171" i="5"/>
  <c r="AE174" i="5"/>
  <c r="AE179" i="5"/>
  <c r="AE182" i="5"/>
  <c r="AE187" i="5"/>
  <c r="AE190" i="5"/>
  <c r="AE195" i="5"/>
  <c r="AE198" i="5"/>
  <c r="AE211" i="5"/>
  <c r="AE214" i="5"/>
  <c r="AE224" i="5"/>
  <c r="AE233" i="5"/>
  <c r="AE234" i="5"/>
  <c r="AE235" i="5"/>
  <c r="AE238" i="5"/>
  <c r="AE243" i="5"/>
  <c r="AE246" i="5"/>
  <c r="AE251" i="5"/>
  <c r="AE254" i="5"/>
  <c r="AE5" i="5"/>
  <c r="AE10" i="5"/>
  <c r="AE3" i="5"/>
  <c r="AE197" i="5"/>
  <c r="AE200" i="5"/>
  <c r="AE213" i="5"/>
  <c r="AE216" i="5"/>
  <c r="AE236" i="5"/>
  <c r="AE241" i="5"/>
  <c r="AE244" i="5"/>
  <c r="AE249" i="5"/>
  <c r="AE252" i="5"/>
  <c r="AE8" i="5"/>
  <c r="AE11" i="5"/>
  <c r="AE203" i="5"/>
  <c r="AE206" i="5"/>
  <c r="AE219" i="5"/>
  <c r="AE222" i="5"/>
  <c r="AE231" i="5"/>
  <c r="AE239" i="5"/>
  <c r="AE242" i="5"/>
  <c r="AE247" i="5"/>
  <c r="AE250" i="5"/>
  <c r="AE255" i="5"/>
  <c r="AE6" i="5"/>
  <c r="AE9" i="5"/>
  <c r="AE192" i="5"/>
  <c r="AE205" i="5"/>
  <c r="AE208" i="5"/>
  <c r="AE221" i="5"/>
  <c r="AE227" i="5"/>
  <c r="AE230" i="5"/>
  <c r="AE237" i="5"/>
  <c r="AE240" i="5"/>
  <c r="AE245" i="5"/>
  <c r="AE248" i="5"/>
  <c r="AE253" i="5"/>
  <c r="AE4" i="5"/>
  <c r="AE7" i="5"/>
  <c r="X258" i="5"/>
  <c r="X261" i="5"/>
  <c r="X266" i="5"/>
  <c r="X269" i="5"/>
  <c r="X274" i="5"/>
  <c r="X277" i="5"/>
  <c r="X256" i="5"/>
  <c r="X259" i="5"/>
  <c r="X264" i="5"/>
  <c r="X267" i="5"/>
  <c r="X272" i="5"/>
  <c r="X275" i="5"/>
  <c r="X280" i="5"/>
  <c r="X257" i="5"/>
  <c r="X262" i="5"/>
  <c r="X265" i="5"/>
  <c r="X270" i="5"/>
  <c r="X273" i="5"/>
  <c r="X278" i="5"/>
  <c r="X268" i="5"/>
  <c r="X284" i="5"/>
  <c r="X287" i="5"/>
  <c r="X290" i="5"/>
  <c r="X14" i="5"/>
  <c r="X17" i="5"/>
  <c r="X260" i="5"/>
  <c r="X282" i="5"/>
  <c r="X285" i="5"/>
  <c r="X288" i="5"/>
  <c r="X12" i="5"/>
  <c r="X15" i="5"/>
  <c r="X20" i="5"/>
  <c r="X271" i="5"/>
  <c r="X279" i="5"/>
  <c r="X283" i="5"/>
  <c r="X289" i="5"/>
  <c r="X13" i="5"/>
  <c r="X18" i="5"/>
  <c r="X276" i="5"/>
  <c r="X19" i="5"/>
  <c r="X24" i="5"/>
  <c r="X27" i="5"/>
  <c r="X32" i="5"/>
  <c r="X37" i="5"/>
  <c r="X40" i="5"/>
  <c r="X45" i="5"/>
  <c r="X48" i="5"/>
  <c r="X53" i="5"/>
  <c r="X56" i="5"/>
  <c r="X263" i="5"/>
  <c r="X16" i="5"/>
  <c r="X22" i="5"/>
  <c r="X25" i="5"/>
  <c r="X30" i="5"/>
  <c r="X33" i="5"/>
  <c r="X35" i="5"/>
  <c r="X38" i="5"/>
  <c r="X281" i="5"/>
  <c r="X23" i="5"/>
  <c r="X28" i="5"/>
  <c r="X39" i="5"/>
  <c r="X286" i="5"/>
  <c r="X21" i="5"/>
  <c r="X26" i="5"/>
  <c r="X29" i="5"/>
  <c r="X31" i="5"/>
  <c r="X41" i="5"/>
  <c r="X44" i="5"/>
  <c r="X50" i="5"/>
  <c r="X54" i="5"/>
  <c r="X63" i="5"/>
  <c r="X73" i="5"/>
  <c r="X76" i="5"/>
  <c r="X81" i="5"/>
  <c r="X84" i="5"/>
  <c r="X89" i="5"/>
  <c r="X92" i="5"/>
  <c r="X36" i="5"/>
  <c r="X43" i="5"/>
  <c r="X47" i="5"/>
  <c r="X49" i="5"/>
  <c r="X52" i="5"/>
  <c r="X58" i="5"/>
  <c r="X60" i="5"/>
  <c r="X66" i="5"/>
  <c r="X68" i="5"/>
  <c r="X71" i="5"/>
  <c r="X74" i="5"/>
  <c r="X79" i="5"/>
  <c r="X82" i="5"/>
  <c r="X87" i="5"/>
  <c r="X90" i="5"/>
  <c r="X51" i="5"/>
  <c r="X55" i="5"/>
  <c r="X69" i="5"/>
  <c r="X72" i="5"/>
  <c r="X85" i="5"/>
  <c r="X88" i="5"/>
  <c r="X97" i="5"/>
  <c r="X100" i="5"/>
  <c r="X108" i="5"/>
  <c r="X111" i="5"/>
  <c r="X116" i="5"/>
  <c r="X59" i="5"/>
  <c r="X62" i="5"/>
  <c r="X65" i="5"/>
  <c r="X75" i="5"/>
  <c r="X78" i="5"/>
  <c r="X91" i="5"/>
  <c r="X95" i="5"/>
  <c r="X98" i="5"/>
  <c r="X103" i="5"/>
  <c r="X106" i="5"/>
  <c r="X109" i="5"/>
  <c r="X114" i="5"/>
  <c r="X117" i="5"/>
  <c r="X34" i="5"/>
  <c r="X42" i="5"/>
  <c r="X46" i="5"/>
  <c r="X64" i="5"/>
  <c r="X77" i="5"/>
  <c r="X93" i="5"/>
  <c r="X96" i="5"/>
  <c r="X112" i="5"/>
  <c r="X115" i="5"/>
  <c r="X122" i="5"/>
  <c r="X125" i="5"/>
  <c r="X131" i="5"/>
  <c r="X134" i="5"/>
  <c r="X139" i="5"/>
  <c r="X142" i="5"/>
  <c r="X147" i="5"/>
  <c r="X150" i="5"/>
  <c r="X155" i="5"/>
  <c r="X158" i="5"/>
  <c r="X70" i="5"/>
  <c r="X83" i="5"/>
  <c r="X99" i="5"/>
  <c r="X102" i="5"/>
  <c r="X105" i="5"/>
  <c r="X120" i="5"/>
  <c r="X123" i="5"/>
  <c r="X128" i="5"/>
  <c r="X137" i="5"/>
  <c r="X140" i="5"/>
  <c r="X145" i="5"/>
  <c r="X148" i="5"/>
  <c r="X153" i="5"/>
  <c r="X156" i="5"/>
  <c r="X57" i="5"/>
  <c r="X61" i="5"/>
  <c r="X80" i="5"/>
  <c r="X101" i="5"/>
  <c r="X104" i="5"/>
  <c r="X107" i="5"/>
  <c r="X118" i="5"/>
  <c r="X67" i="5"/>
  <c r="X86" i="5"/>
  <c r="X94" i="5"/>
  <c r="X110" i="5"/>
  <c r="X113" i="5"/>
  <c r="X119" i="5"/>
  <c r="X141" i="5"/>
  <c r="X144" i="5"/>
  <c r="X157" i="5"/>
  <c r="X160" i="5"/>
  <c r="X163" i="5"/>
  <c r="X166" i="5"/>
  <c r="X171" i="5"/>
  <c r="X174" i="5"/>
  <c r="X179" i="5"/>
  <c r="X182" i="5"/>
  <c r="X187" i="5"/>
  <c r="X190" i="5"/>
  <c r="X195" i="5"/>
  <c r="X198" i="5"/>
  <c r="X203" i="5"/>
  <c r="X206" i="5"/>
  <c r="X211" i="5"/>
  <c r="X214" i="5"/>
  <c r="X219" i="5"/>
  <c r="X222" i="5"/>
  <c r="X224" i="5"/>
  <c r="X231" i="5"/>
  <c r="X233" i="5"/>
  <c r="X121" i="5"/>
  <c r="X143" i="5"/>
  <c r="X146" i="5"/>
  <c r="X159" i="5"/>
  <c r="X161" i="5"/>
  <c r="X164" i="5"/>
  <c r="X169" i="5"/>
  <c r="X172" i="5"/>
  <c r="X177" i="5"/>
  <c r="X180" i="5"/>
  <c r="X185" i="5"/>
  <c r="X188" i="5"/>
  <c r="X193" i="5"/>
  <c r="X196" i="5"/>
  <c r="X201" i="5"/>
  <c r="X204" i="5"/>
  <c r="X209" i="5"/>
  <c r="X212" i="5"/>
  <c r="X217" i="5"/>
  <c r="X220" i="5"/>
  <c r="X225" i="5"/>
  <c r="X228" i="5"/>
  <c r="X234" i="5"/>
  <c r="X124" i="5"/>
  <c r="X127" i="5"/>
  <c r="X130" i="5"/>
  <c r="X133" i="5"/>
  <c r="X136" i="5"/>
  <c r="X149" i="5"/>
  <c r="X152" i="5"/>
  <c r="X162" i="5"/>
  <c r="X167" i="5"/>
  <c r="X170" i="5"/>
  <c r="X175" i="5"/>
  <c r="X178" i="5"/>
  <c r="X183" i="5"/>
  <c r="X186" i="5"/>
  <c r="X126" i="5"/>
  <c r="X129" i="5"/>
  <c r="X132" i="5"/>
  <c r="X135" i="5"/>
  <c r="X138" i="5"/>
  <c r="X151" i="5"/>
  <c r="X154" i="5"/>
  <c r="X165" i="5"/>
  <c r="X168" i="5"/>
  <c r="X173" i="5"/>
  <c r="X176" i="5"/>
  <c r="X181" i="5"/>
  <c r="X184" i="5"/>
  <c r="X189" i="5"/>
  <c r="X192" i="5"/>
  <c r="X205" i="5"/>
  <c r="X208" i="5"/>
  <c r="X221" i="5"/>
  <c r="X227" i="5"/>
  <c r="X230" i="5"/>
  <c r="X237" i="5"/>
  <c r="X240" i="5"/>
  <c r="X245" i="5"/>
  <c r="X248" i="5"/>
  <c r="X253" i="5"/>
  <c r="X4" i="5"/>
  <c r="X7" i="5"/>
  <c r="X191" i="5"/>
  <c r="X194" i="5"/>
  <c r="X207" i="5"/>
  <c r="X210" i="5"/>
  <c r="X223" i="5"/>
  <c r="X226" i="5"/>
  <c r="X229" i="5"/>
  <c r="X232" i="5"/>
  <c r="X235" i="5"/>
  <c r="X238" i="5"/>
  <c r="X243" i="5"/>
  <c r="X246" i="5"/>
  <c r="X251" i="5"/>
  <c r="X254" i="5"/>
  <c r="X5" i="5"/>
  <c r="X10" i="5"/>
  <c r="X197" i="5"/>
  <c r="X200" i="5"/>
  <c r="X213" i="5"/>
  <c r="X216" i="5"/>
  <c r="X236" i="5"/>
  <c r="X241" i="5"/>
  <c r="X244" i="5"/>
  <c r="X249" i="5"/>
  <c r="X252" i="5"/>
  <c r="X8" i="5"/>
  <c r="X11" i="5"/>
  <c r="X199" i="5"/>
  <c r="X202" i="5"/>
  <c r="X215" i="5"/>
  <c r="X218" i="5"/>
  <c r="X239" i="5"/>
  <c r="X242" i="5"/>
  <c r="X247" i="5"/>
  <c r="X250" i="5"/>
  <c r="X255" i="5"/>
  <c r="X6" i="5"/>
  <c r="X9" i="5"/>
  <c r="X3" i="5"/>
  <c r="AG260" i="5"/>
  <c r="AG263" i="5"/>
  <c r="AG268" i="5"/>
  <c r="AG271" i="5"/>
  <c r="AG276" i="5"/>
  <c r="AG279" i="5"/>
  <c r="AG258" i="5"/>
  <c r="AG261" i="5"/>
  <c r="AG266" i="5"/>
  <c r="AG269" i="5"/>
  <c r="AG274" i="5"/>
  <c r="AG277" i="5"/>
  <c r="AG256" i="5"/>
  <c r="AG259" i="5"/>
  <c r="AG264" i="5"/>
  <c r="AG267" i="5"/>
  <c r="AG272" i="5"/>
  <c r="AG275" i="5"/>
  <c r="AG265" i="5"/>
  <c r="AG278" i="5"/>
  <c r="AG281" i="5"/>
  <c r="AG286" i="5"/>
  <c r="AG16" i="5"/>
  <c r="AG19" i="5"/>
  <c r="AG257" i="5"/>
  <c r="AG270" i="5"/>
  <c r="AG280" i="5"/>
  <c r="AG284" i="5"/>
  <c r="AG287" i="5"/>
  <c r="AG290" i="5"/>
  <c r="AG14" i="5"/>
  <c r="AG17" i="5"/>
  <c r="AG262" i="5"/>
  <c r="AG282" i="5"/>
  <c r="AG285" i="5"/>
  <c r="AG288" i="5"/>
  <c r="AG12" i="5"/>
  <c r="AG15" i="5"/>
  <c r="AG20" i="5"/>
  <c r="AG21" i="5"/>
  <c r="AG26" i="5"/>
  <c r="AG29" i="5"/>
  <c r="AG31" i="5"/>
  <c r="AG34" i="5"/>
  <c r="AG36" i="5"/>
  <c r="AG42" i="5"/>
  <c r="AG44" i="5"/>
  <c r="AG50" i="5"/>
  <c r="AG52" i="5"/>
  <c r="AG58" i="5"/>
  <c r="AG13" i="5"/>
  <c r="AG24" i="5"/>
  <c r="AG27" i="5"/>
  <c r="AG32" i="5"/>
  <c r="AG37" i="5"/>
  <c r="AG40" i="5"/>
  <c r="AG273" i="5"/>
  <c r="AG18" i="5"/>
  <c r="AG22" i="5"/>
  <c r="AG25" i="5"/>
  <c r="AG30" i="5"/>
  <c r="AG33" i="5"/>
  <c r="AG35" i="5"/>
  <c r="AG38" i="5"/>
  <c r="AG283" i="5"/>
  <c r="AG289" i="5"/>
  <c r="AG23" i="5"/>
  <c r="AG28" i="5"/>
  <c r="AG43" i="5"/>
  <c r="AG45" i="5"/>
  <c r="AG47" i="5"/>
  <c r="AG49" i="5"/>
  <c r="AG59" i="5"/>
  <c r="AG62" i="5"/>
  <c r="AG65" i="5"/>
  <c r="AG67" i="5"/>
  <c r="AG70" i="5"/>
  <c r="AG75" i="5"/>
  <c r="AG78" i="5"/>
  <c r="AG83" i="5"/>
  <c r="AG86" i="5"/>
  <c r="AG91" i="5"/>
  <c r="AG51" i="5"/>
  <c r="AG53" i="5"/>
  <c r="AG55" i="5"/>
  <c r="AG57" i="5"/>
  <c r="AG63" i="5"/>
  <c r="AG73" i="5"/>
  <c r="AG76" i="5"/>
  <c r="AG81" i="5"/>
  <c r="AG84" i="5"/>
  <c r="AG89" i="5"/>
  <c r="AG48" i="5"/>
  <c r="AG60" i="5"/>
  <c r="AG66" i="5"/>
  <c r="AG79" i="5"/>
  <c r="AG82" i="5"/>
  <c r="AG94" i="5"/>
  <c r="AG99" i="5"/>
  <c r="AG102" i="5"/>
  <c r="AG105" i="5"/>
  <c r="AG110" i="5"/>
  <c r="AG113" i="5"/>
  <c r="AG39" i="5"/>
  <c r="AG41" i="5"/>
  <c r="AG56" i="5"/>
  <c r="AG69" i="5"/>
  <c r="AG72" i="5"/>
  <c r="AG85" i="5"/>
  <c r="AG88" i="5"/>
  <c r="AG92" i="5"/>
  <c r="AG97" i="5"/>
  <c r="AG100" i="5"/>
  <c r="AG108" i="5"/>
  <c r="AG111" i="5"/>
  <c r="AG116" i="5"/>
  <c r="AG46" i="5"/>
  <c r="AG68" i="5"/>
  <c r="AG74" i="5"/>
  <c r="AG87" i="5"/>
  <c r="AG103" i="5"/>
  <c r="AG106" i="5"/>
  <c r="AG109" i="5"/>
  <c r="AG119" i="5"/>
  <c r="AG124" i="5"/>
  <c r="AG127" i="5"/>
  <c r="AG130" i="5"/>
  <c r="AG133" i="5"/>
  <c r="AG136" i="5"/>
  <c r="AG141" i="5"/>
  <c r="AG144" i="5"/>
  <c r="AG149" i="5"/>
  <c r="AG152" i="5"/>
  <c r="AG157" i="5"/>
  <c r="AG160" i="5"/>
  <c r="AG54" i="5"/>
  <c r="AG61" i="5"/>
  <c r="AG80" i="5"/>
  <c r="AG93" i="5"/>
  <c r="AG96" i="5"/>
  <c r="AG112" i="5"/>
  <c r="AG115" i="5"/>
  <c r="AG122" i="5"/>
  <c r="AG125" i="5"/>
  <c r="AG131" i="5"/>
  <c r="AG134" i="5"/>
  <c r="AG139" i="5"/>
  <c r="AG142" i="5"/>
  <c r="AG147" i="5"/>
  <c r="AG150" i="5"/>
  <c r="AG155" i="5"/>
  <c r="AG158" i="5"/>
  <c r="AG71" i="5"/>
  <c r="AG90" i="5"/>
  <c r="AG95" i="5"/>
  <c r="AG98" i="5"/>
  <c r="AG114" i="5"/>
  <c r="AG117" i="5"/>
  <c r="AG64" i="5"/>
  <c r="AG77" i="5"/>
  <c r="AG101" i="5"/>
  <c r="AG104" i="5"/>
  <c r="AG107" i="5"/>
  <c r="AG118" i="5"/>
  <c r="AG126" i="5"/>
  <c r="AG129" i="5"/>
  <c r="AG132" i="5"/>
  <c r="AG135" i="5"/>
  <c r="AG138" i="5"/>
  <c r="AG151" i="5"/>
  <c r="AG154" i="5"/>
  <c r="AG165" i="5"/>
  <c r="AG168" i="5"/>
  <c r="AG173" i="5"/>
  <c r="AG176" i="5"/>
  <c r="AG181" i="5"/>
  <c r="AG184" i="5"/>
  <c r="AG189" i="5"/>
  <c r="AG192" i="5"/>
  <c r="AG197" i="5"/>
  <c r="AG200" i="5"/>
  <c r="AG205" i="5"/>
  <c r="AG208" i="5"/>
  <c r="AG213" i="5"/>
  <c r="AG216" i="5"/>
  <c r="AG221" i="5"/>
  <c r="AG227" i="5"/>
  <c r="AG230" i="5"/>
  <c r="AG128" i="5"/>
  <c r="AG137" i="5"/>
  <c r="AG140" i="5"/>
  <c r="AG153" i="5"/>
  <c r="AG156" i="5"/>
  <c r="AG163" i="5"/>
  <c r="AG166" i="5"/>
  <c r="AG171" i="5"/>
  <c r="AG174" i="5"/>
  <c r="AG179" i="5"/>
  <c r="AG182" i="5"/>
  <c r="AG187" i="5"/>
  <c r="AG190" i="5"/>
  <c r="AG195" i="5"/>
  <c r="AG198" i="5"/>
  <c r="AG203" i="5"/>
  <c r="AG206" i="5"/>
  <c r="AG211" i="5"/>
  <c r="AG214" i="5"/>
  <c r="AG219" i="5"/>
  <c r="AG222" i="5"/>
  <c r="AG224" i="5"/>
  <c r="AG231" i="5"/>
  <c r="AG233" i="5"/>
  <c r="AG121" i="5"/>
  <c r="AG143" i="5"/>
  <c r="AG146" i="5"/>
  <c r="AG159" i="5"/>
  <c r="AG161" i="5"/>
  <c r="AG164" i="5"/>
  <c r="AG169" i="5"/>
  <c r="AG172" i="5"/>
  <c r="AG177" i="5"/>
  <c r="AG180" i="5"/>
  <c r="AG185" i="5"/>
  <c r="AG188" i="5"/>
  <c r="AG120" i="5"/>
  <c r="AG123" i="5"/>
  <c r="AG145" i="5"/>
  <c r="AG148" i="5"/>
  <c r="AG162" i="5"/>
  <c r="AG167" i="5"/>
  <c r="AG170" i="5"/>
  <c r="AG175" i="5"/>
  <c r="AG178" i="5"/>
  <c r="AG183" i="5"/>
  <c r="AG186" i="5"/>
  <c r="AG199" i="5"/>
  <c r="AG202" i="5"/>
  <c r="AG215" i="5"/>
  <c r="AG218" i="5"/>
  <c r="AG239" i="5"/>
  <c r="AG242" i="5"/>
  <c r="AG247" i="5"/>
  <c r="AG250" i="5"/>
  <c r="AG255" i="5"/>
  <c r="AG6" i="5"/>
  <c r="AG9" i="5"/>
  <c r="AG201" i="5"/>
  <c r="AG204" i="5"/>
  <c r="AG217" i="5"/>
  <c r="AG220" i="5"/>
  <c r="AG234" i="5"/>
  <c r="AG237" i="5"/>
  <c r="AG240" i="5"/>
  <c r="AG245" i="5"/>
  <c r="AG248" i="5"/>
  <c r="AG253" i="5"/>
  <c r="AG4" i="5"/>
  <c r="AG7" i="5"/>
  <c r="AG191" i="5"/>
  <c r="AG194" i="5"/>
  <c r="AG207" i="5"/>
  <c r="AG210" i="5"/>
  <c r="AG223" i="5"/>
  <c r="AG226" i="5"/>
  <c r="AG229" i="5"/>
  <c r="AG232" i="5"/>
  <c r="AG235" i="5"/>
  <c r="AG238" i="5"/>
  <c r="AG243" i="5"/>
  <c r="AG246" i="5"/>
  <c r="AG251" i="5"/>
  <c r="AG254" i="5"/>
  <c r="AG5" i="5"/>
  <c r="AG10" i="5"/>
  <c r="AG193" i="5"/>
  <c r="AG196" i="5"/>
  <c r="AG209" i="5"/>
  <c r="AG212" i="5"/>
  <c r="AG225" i="5"/>
  <c r="AG228" i="5"/>
  <c r="AG236" i="5"/>
  <c r="AG241" i="5"/>
  <c r="AG244" i="5"/>
  <c r="AG249" i="5"/>
  <c r="AG252" i="5"/>
  <c r="AG8" i="5"/>
  <c r="AG3" i="5"/>
  <c r="AG11" i="5"/>
  <c r="AC260" i="5"/>
  <c r="AC263" i="5"/>
  <c r="AC268" i="5"/>
  <c r="AC271" i="5"/>
  <c r="AC276" i="5"/>
  <c r="AC279" i="5"/>
  <c r="AC258" i="5"/>
  <c r="AC261" i="5"/>
  <c r="AC266" i="5"/>
  <c r="AC269" i="5"/>
  <c r="AC274" i="5"/>
  <c r="AC277" i="5"/>
  <c r="AC256" i="5"/>
  <c r="AC259" i="5"/>
  <c r="AC264" i="5"/>
  <c r="AC267" i="5"/>
  <c r="AC272" i="5"/>
  <c r="AC275" i="5"/>
  <c r="AC257" i="5"/>
  <c r="AC270" i="5"/>
  <c r="AC281" i="5"/>
  <c r="AC286" i="5"/>
  <c r="AC16" i="5"/>
  <c r="AC19" i="5"/>
  <c r="AC262" i="5"/>
  <c r="AC284" i="5"/>
  <c r="AC287" i="5"/>
  <c r="AC290" i="5"/>
  <c r="AC14" i="5"/>
  <c r="AC17" i="5"/>
  <c r="AC273" i="5"/>
  <c r="AC282" i="5"/>
  <c r="AC285" i="5"/>
  <c r="AC288" i="5"/>
  <c r="AC12" i="5"/>
  <c r="AC15" i="5"/>
  <c r="AC13" i="5"/>
  <c r="AC21" i="5"/>
  <c r="AC26" i="5"/>
  <c r="AC29" i="5"/>
  <c r="AC31" i="5"/>
  <c r="AC34" i="5"/>
  <c r="AC36" i="5"/>
  <c r="AC42" i="5"/>
  <c r="AC44" i="5"/>
  <c r="AC50" i="5"/>
  <c r="AC52" i="5"/>
  <c r="AC58" i="5"/>
  <c r="AC280" i="5"/>
  <c r="AC18" i="5"/>
  <c r="AC20" i="5"/>
  <c r="AC24" i="5"/>
  <c r="AC27" i="5"/>
  <c r="AC32" i="5"/>
  <c r="AC37" i="5"/>
  <c r="AC40" i="5"/>
  <c r="AC278" i="5"/>
  <c r="AC283" i="5"/>
  <c r="AC289" i="5"/>
  <c r="AC22" i="5"/>
  <c r="AC25" i="5"/>
  <c r="AC30" i="5"/>
  <c r="AC33" i="5"/>
  <c r="AC35" i="5"/>
  <c r="AC38" i="5"/>
  <c r="AC265" i="5"/>
  <c r="AC23" i="5"/>
  <c r="AC28" i="5"/>
  <c r="AC41" i="5"/>
  <c r="AC54" i="5"/>
  <c r="AC56" i="5"/>
  <c r="AC59" i="5"/>
  <c r="AC62" i="5"/>
  <c r="AC65" i="5"/>
  <c r="AC67" i="5"/>
  <c r="AC70" i="5"/>
  <c r="AC75" i="5"/>
  <c r="AC78" i="5"/>
  <c r="AC83" i="5"/>
  <c r="AC86" i="5"/>
  <c r="AC91" i="5"/>
  <c r="AC39" i="5"/>
  <c r="AC43" i="5"/>
  <c r="AC45" i="5"/>
  <c r="AC47" i="5"/>
  <c r="AC49" i="5"/>
  <c r="AC63" i="5"/>
  <c r="AC73" i="5"/>
  <c r="AC76" i="5"/>
  <c r="AC81" i="5"/>
  <c r="AC84" i="5"/>
  <c r="AC89" i="5"/>
  <c r="AC53" i="5"/>
  <c r="AC57" i="5"/>
  <c r="AC68" i="5"/>
  <c r="AC71" i="5"/>
  <c r="AC74" i="5"/>
  <c r="AC87" i="5"/>
  <c r="AC90" i="5"/>
  <c r="AC94" i="5"/>
  <c r="AC99" i="5"/>
  <c r="AC102" i="5"/>
  <c r="AC105" i="5"/>
  <c r="AC110" i="5"/>
  <c r="AC113" i="5"/>
  <c r="AC46" i="5"/>
  <c r="AC61" i="5"/>
  <c r="AC64" i="5"/>
  <c r="AC77" i="5"/>
  <c r="AC80" i="5"/>
  <c r="AC97" i="5"/>
  <c r="AC100" i="5"/>
  <c r="AC108" i="5"/>
  <c r="AC111" i="5"/>
  <c r="AC116" i="5"/>
  <c r="AC51" i="5"/>
  <c r="AC60" i="5"/>
  <c r="AC66" i="5"/>
  <c r="AC79" i="5"/>
  <c r="AC92" i="5"/>
  <c r="AC95" i="5"/>
  <c r="AC98" i="5"/>
  <c r="AC114" i="5"/>
  <c r="AC117" i="5"/>
  <c r="AC119" i="5"/>
  <c r="AC124" i="5"/>
  <c r="AC127" i="5"/>
  <c r="AC130" i="5"/>
  <c r="AC133" i="5"/>
  <c r="AC136" i="5"/>
  <c r="AC141" i="5"/>
  <c r="AC144" i="5"/>
  <c r="AC149" i="5"/>
  <c r="AC152" i="5"/>
  <c r="AC157" i="5"/>
  <c r="AC160" i="5"/>
  <c r="AC48" i="5"/>
  <c r="AC72" i="5"/>
  <c r="AC85" i="5"/>
  <c r="AC101" i="5"/>
  <c r="AC104" i="5"/>
  <c r="AC107" i="5"/>
  <c r="AC122" i="5"/>
  <c r="AC125" i="5"/>
  <c r="AC131" i="5"/>
  <c r="AC134" i="5"/>
  <c r="AC139" i="5"/>
  <c r="AC142" i="5"/>
  <c r="AC147" i="5"/>
  <c r="AC150" i="5"/>
  <c r="AC155" i="5"/>
  <c r="AC158" i="5"/>
  <c r="AC55" i="5"/>
  <c r="AC82" i="5"/>
  <c r="AC103" i="5"/>
  <c r="AC106" i="5"/>
  <c r="AC109" i="5"/>
  <c r="AC69" i="5"/>
  <c r="AC88" i="5"/>
  <c r="AC93" i="5"/>
  <c r="AC96" i="5"/>
  <c r="AC112" i="5"/>
  <c r="AC115" i="5"/>
  <c r="AC118" i="5"/>
  <c r="AC121" i="5"/>
  <c r="AC143" i="5"/>
  <c r="AC146" i="5"/>
  <c r="AC159" i="5"/>
  <c r="AC165" i="5"/>
  <c r="AC168" i="5"/>
  <c r="AC173" i="5"/>
  <c r="AC176" i="5"/>
  <c r="AC181" i="5"/>
  <c r="AC184" i="5"/>
  <c r="AC189" i="5"/>
  <c r="AC192" i="5"/>
  <c r="AC197" i="5"/>
  <c r="AC200" i="5"/>
  <c r="AC205" i="5"/>
  <c r="AC208" i="5"/>
  <c r="AC213" i="5"/>
  <c r="AC216" i="5"/>
  <c r="AC221" i="5"/>
  <c r="AC227" i="5"/>
  <c r="AC230" i="5"/>
  <c r="AC120" i="5"/>
  <c r="AC123" i="5"/>
  <c r="AC145" i="5"/>
  <c r="AC148" i="5"/>
  <c r="AC163" i="5"/>
  <c r="AC166" i="5"/>
  <c r="AC171" i="5"/>
  <c r="AC174" i="5"/>
  <c r="AC179" i="5"/>
  <c r="AC182" i="5"/>
  <c r="AC187" i="5"/>
  <c r="AC190" i="5"/>
  <c r="AC195" i="5"/>
  <c r="AC198" i="5"/>
  <c r="AC203" i="5"/>
  <c r="AC206" i="5"/>
  <c r="AC211" i="5"/>
  <c r="AC214" i="5"/>
  <c r="AC219" i="5"/>
  <c r="AC222" i="5"/>
  <c r="AC224" i="5"/>
  <c r="AC231" i="5"/>
  <c r="AC233" i="5"/>
  <c r="AC126" i="5"/>
  <c r="AC129" i="5"/>
  <c r="AC132" i="5"/>
  <c r="AC135" i="5"/>
  <c r="AC138" i="5"/>
  <c r="AC151" i="5"/>
  <c r="AC154" i="5"/>
  <c r="AC161" i="5"/>
  <c r="AC164" i="5"/>
  <c r="AC169" i="5"/>
  <c r="AC172" i="5"/>
  <c r="AC177" i="5"/>
  <c r="AC180" i="5"/>
  <c r="AC185" i="5"/>
  <c r="AC188" i="5"/>
  <c r="AC128" i="5"/>
  <c r="AC137" i="5"/>
  <c r="AC140" i="5"/>
  <c r="AC153" i="5"/>
  <c r="AC156" i="5"/>
  <c r="AC162" i="5"/>
  <c r="AC167" i="5"/>
  <c r="AC170" i="5"/>
  <c r="AC175" i="5"/>
  <c r="AC178" i="5"/>
  <c r="AC183" i="5"/>
  <c r="AC186" i="5"/>
  <c r="AC191" i="5"/>
  <c r="AC194" i="5"/>
  <c r="AC207" i="5"/>
  <c r="AC210" i="5"/>
  <c r="AC223" i="5"/>
  <c r="AC226" i="5"/>
  <c r="AC229" i="5"/>
  <c r="AC232" i="5"/>
  <c r="AC239" i="5"/>
  <c r="AC242" i="5"/>
  <c r="AC247" i="5"/>
  <c r="AC250" i="5"/>
  <c r="AC255" i="5"/>
  <c r="AC6" i="5"/>
  <c r="AC9" i="5"/>
  <c r="AC193" i="5"/>
  <c r="AC196" i="5"/>
  <c r="AC209" i="5"/>
  <c r="AC212" i="5"/>
  <c r="AC225" i="5"/>
  <c r="AC228" i="5"/>
  <c r="AC237" i="5"/>
  <c r="AC240" i="5"/>
  <c r="AC245" i="5"/>
  <c r="AC248" i="5"/>
  <c r="AC253" i="5"/>
  <c r="AC4" i="5"/>
  <c r="AC7" i="5"/>
  <c r="AC199" i="5"/>
  <c r="AC202" i="5"/>
  <c r="AC215" i="5"/>
  <c r="AC218" i="5"/>
  <c r="AC234" i="5"/>
  <c r="AC235" i="5"/>
  <c r="AC238" i="5"/>
  <c r="AC243" i="5"/>
  <c r="AC246" i="5"/>
  <c r="AC251" i="5"/>
  <c r="AC254" i="5"/>
  <c r="AC5" i="5"/>
  <c r="AC10" i="5"/>
  <c r="AC201" i="5"/>
  <c r="AC204" i="5"/>
  <c r="AC217" i="5"/>
  <c r="AC220" i="5"/>
  <c r="AC236" i="5"/>
  <c r="AC241" i="5"/>
  <c r="AC244" i="5"/>
  <c r="AC249" i="5"/>
  <c r="AC252" i="5"/>
  <c r="AC8" i="5"/>
  <c r="AC11" i="5"/>
  <c r="AC3" i="5"/>
  <c r="AI256" i="5"/>
  <c r="AI259" i="5"/>
  <c r="AI264" i="5"/>
  <c r="AI267" i="5"/>
  <c r="AI272" i="5"/>
  <c r="AI275" i="5"/>
  <c r="AI280" i="5"/>
  <c r="AI257" i="5"/>
  <c r="AI262" i="5"/>
  <c r="AI265" i="5"/>
  <c r="AI270" i="5"/>
  <c r="AI273" i="5"/>
  <c r="AI278" i="5"/>
  <c r="AI260" i="5"/>
  <c r="AI263" i="5"/>
  <c r="AI268" i="5"/>
  <c r="AI271" i="5"/>
  <c r="AI276" i="5"/>
  <c r="AI266" i="5"/>
  <c r="AI282" i="5"/>
  <c r="AI285" i="5"/>
  <c r="AI288" i="5"/>
  <c r="AI12" i="5"/>
  <c r="AI15" i="5"/>
  <c r="AI20" i="5"/>
  <c r="AI258" i="5"/>
  <c r="AI277" i="5"/>
  <c r="AI283" i="5"/>
  <c r="AI289" i="5"/>
  <c r="AI13" i="5"/>
  <c r="AI18" i="5"/>
  <c r="AI269" i="5"/>
  <c r="AI281" i="5"/>
  <c r="AI286" i="5"/>
  <c r="AI16" i="5"/>
  <c r="AI261" i="5"/>
  <c r="AI279" i="5"/>
  <c r="AI22" i="5"/>
  <c r="AI25" i="5"/>
  <c r="AI30" i="5"/>
  <c r="AI33" i="5"/>
  <c r="AI35" i="5"/>
  <c r="AI38" i="5"/>
  <c r="AI41" i="5"/>
  <c r="AI43" i="5"/>
  <c r="AI46" i="5"/>
  <c r="AI49" i="5"/>
  <c r="AI51" i="5"/>
  <c r="AI54" i="5"/>
  <c r="AI57" i="5"/>
  <c r="AI287" i="5"/>
  <c r="AI14" i="5"/>
  <c r="AI19" i="5"/>
  <c r="AI23" i="5"/>
  <c r="AI28" i="5"/>
  <c r="AI39" i="5"/>
  <c r="AI21" i="5"/>
  <c r="AI26" i="5"/>
  <c r="AI29" i="5"/>
  <c r="AI31" i="5"/>
  <c r="AI34" i="5"/>
  <c r="AI36" i="5"/>
  <c r="AI274" i="5"/>
  <c r="AI284" i="5"/>
  <c r="AI290" i="5"/>
  <c r="AI17" i="5"/>
  <c r="AI24" i="5"/>
  <c r="AI27" i="5"/>
  <c r="AI44" i="5"/>
  <c r="AI48" i="5"/>
  <c r="AI50" i="5"/>
  <c r="AI60" i="5"/>
  <c r="AI66" i="5"/>
  <c r="AI68" i="5"/>
  <c r="AI71" i="5"/>
  <c r="AI74" i="5"/>
  <c r="AI79" i="5"/>
  <c r="AI82" i="5"/>
  <c r="AI87" i="5"/>
  <c r="AI90" i="5"/>
  <c r="AI47" i="5"/>
  <c r="AI52" i="5"/>
  <c r="AI56" i="5"/>
  <c r="AI58" i="5"/>
  <c r="AI61" i="5"/>
  <c r="AI64" i="5"/>
  <c r="AI69" i="5"/>
  <c r="AI72" i="5"/>
  <c r="AI77" i="5"/>
  <c r="AI80" i="5"/>
  <c r="AI85" i="5"/>
  <c r="AI88" i="5"/>
  <c r="AI32" i="5"/>
  <c r="AI55" i="5"/>
  <c r="AI67" i="5"/>
  <c r="AI70" i="5"/>
  <c r="AI83" i="5"/>
  <c r="AI86" i="5"/>
  <c r="AI95" i="5"/>
  <c r="AI98" i="5"/>
  <c r="AI103" i="5"/>
  <c r="AI106" i="5"/>
  <c r="AI109" i="5"/>
  <c r="AI114" i="5"/>
  <c r="AI37" i="5"/>
  <c r="AI40" i="5"/>
  <c r="AI63" i="5"/>
  <c r="AI73" i="5"/>
  <c r="AI76" i="5"/>
  <c r="AI89" i="5"/>
  <c r="AI93" i="5"/>
  <c r="AI96" i="5"/>
  <c r="AI101" i="5"/>
  <c r="AI104" i="5"/>
  <c r="AI107" i="5"/>
  <c r="AI112" i="5"/>
  <c r="AI115" i="5"/>
  <c r="AI45" i="5"/>
  <c r="AI42" i="5"/>
  <c r="AI62" i="5"/>
  <c r="AI75" i="5"/>
  <c r="AI94" i="5"/>
  <c r="AI110" i="5"/>
  <c r="AI113" i="5"/>
  <c r="AI117" i="5"/>
  <c r="AI120" i="5"/>
  <c r="AI123" i="5"/>
  <c r="AI128" i="5"/>
  <c r="AI137" i="5"/>
  <c r="AI140" i="5"/>
  <c r="AI145" i="5"/>
  <c r="AI148" i="5"/>
  <c r="AI153" i="5"/>
  <c r="AI156" i="5"/>
  <c r="AI81" i="5"/>
  <c r="AI97" i="5"/>
  <c r="AI100" i="5"/>
  <c r="AI116" i="5"/>
  <c r="AI118" i="5"/>
  <c r="AI121" i="5"/>
  <c r="AI126" i="5"/>
  <c r="AI129" i="5"/>
  <c r="AI132" i="5"/>
  <c r="AI135" i="5"/>
  <c r="AI138" i="5"/>
  <c r="AI143" i="5"/>
  <c r="AI146" i="5"/>
  <c r="AI151" i="5"/>
  <c r="AI154" i="5"/>
  <c r="AI159" i="5"/>
  <c r="AI59" i="5"/>
  <c r="AI65" i="5"/>
  <c r="AI78" i="5"/>
  <c r="AI91" i="5"/>
  <c r="AI99" i="5"/>
  <c r="AI102" i="5"/>
  <c r="AI105" i="5"/>
  <c r="AI119" i="5"/>
  <c r="AI53" i="5"/>
  <c r="AI84" i="5"/>
  <c r="AI92" i="5"/>
  <c r="AI108" i="5"/>
  <c r="AI111" i="5"/>
  <c r="AI139" i="5"/>
  <c r="AI142" i="5"/>
  <c r="AI155" i="5"/>
  <c r="AI158" i="5"/>
  <c r="AI161" i="5"/>
  <c r="AI164" i="5"/>
  <c r="AI169" i="5"/>
  <c r="AI172" i="5"/>
  <c r="AI177" i="5"/>
  <c r="AI180" i="5"/>
  <c r="AI185" i="5"/>
  <c r="AI188" i="5"/>
  <c r="AI193" i="5"/>
  <c r="AI196" i="5"/>
  <c r="AI201" i="5"/>
  <c r="AI204" i="5"/>
  <c r="AI209" i="5"/>
  <c r="AI212" i="5"/>
  <c r="AI217" i="5"/>
  <c r="AI220" i="5"/>
  <c r="AI225" i="5"/>
  <c r="AI228" i="5"/>
  <c r="AI141" i="5"/>
  <c r="AI144" i="5"/>
  <c r="AI157" i="5"/>
  <c r="AI162" i="5"/>
  <c r="AI167" i="5"/>
  <c r="AI170" i="5"/>
  <c r="AI175" i="5"/>
  <c r="AI178" i="5"/>
  <c r="AI183" i="5"/>
  <c r="AI186" i="5"/>
  <c r="AI191" i="5"/>
  <c r="AI194" i="5"/>
  <c r="AI199" i="5"/>
  <c r="AI202" i="5"/>
  <c r="AI207" i="5"/>
  <c r="AI210" i="5"/>
  <c r="AI215" i="5"/>
  <c r="AI218" i="5"/>
  <c r="AI223" i="5"/>
  <c r="AI226" i="5"/>
  <c r="AI229" i="5"/>
  <c r="AI232" i="5"/>
  <c r="AI122" i="5"/>
  <c r="AI125" i="5"/>
  <c r="AI131" i="5"/>
  <c r="AI134" i="5"/>
  <c r="AI147" i="5"/>
  <c r="AI150" i="5"/>
  <c r="AI160" i="5"/>
  <c r="AI165" i="5"/>
  <c r="AI168" i="5"/>
  <c r="AI173" i="5"/>
  <c r="AI176" i="5"/>
  <c r="AI181" i="5"/>
  <c r="AI184" i="5"/>
  <c r="AI189" i="5"/>
  <c r="AI124" i="5"/>
  <c r="AI127" i="5"/>
  <c r="AI130" i="5"/>
  <c r="AI133" i="5"/>
  <c r="AI136" i="5"/>
  <c r="AI149" i="5"/>
  <c r="AI152" i="5"/>
  <c r="AI163" i="5"/>
  <c r="AI166" i="5"/>
  <c r="AI171" i="5"/>
  <c r="AI174" i="5"/>
  <c r="AI179" i="5"/>
  <c r="AI182" i="5"/>
  <c r="AI187" i="5"/>
  <c r="AI190" i="5"/>
  <c r="AI203" i="5"/>
  <c r="AI206" i="5"/>
  <c r="AI219" i="5"/>
  <c r="AI222" i="5"/>
  <c r="AI231" i="5"/>
  <c r="AI235" i="5"/>
  <c r="AI238" i="5"/>
  <c r="AI243" i="5"/>
  <c r="AI246" i="5"/>
  <c r="AI251" i="5"/>
  <c r="AI254" i="5"/>
  <c r="AI5" i="5"/>
  <c r="AI10" i="5"/>
  <c r="AI3" i="5"/>
  <c r="AI192" i="5"/>
  <c r="AI205" i="5"/>
  <c r="AI208" i="5"/>
  <c r="AI221" i="5"/>
  <c r="AI227" i="5"/>
  <c r="AI230" i="5"/>
  <c r="AI236" i="5"/>
  <c r="AI241" i="5"/>
  <c r="AI244" i="5"/>
  <c r="AI249" i="5"/>
  <c r="AI252" i="5"/>
  <c r="AI8" i="5"/>
  <c r="AI11" i="5"/>
  <c r="AI195" i="5"/>
  <c r="AI198" i="5"/>
  <c r="AI211" i="5"/>
  <c r="AI214" i="5"/>
  <c r="AI224" i="5"/>
  <c r="AI233" i="5"/>
  <c r="AI239" i="5"/>
  <c r="AI242" i="5"/>
  <c r="AI247" i="5"/>
  <c r="AI250" i="5"/>
  <c r="AI255" i="5"/>
  <c r="AI6" i="5"/>
  <c r="AI9" i="5"/>
  <c r="AI197" i="5"/>
  <c r="AI200" i="5"/>
  <c r="AI213" i="5"/>
  <c r="AI216" i="5"/>
  <c r="AI234" i="5"/>
  <c r="AI237" i="5"/>
  <c r="AI240" i="5"/>
  <c r="AI245" i="5"/>
  <c r="AI248" i="5"/>
  <c r="AI253" i="5"/>
  <c r="AI4" i="5"/>
  <c r="AI7" i="5"/>
  <c r="AB258" i="5"/>
  <c r="AB261" i="5"/>
  <c r="AB266" i="5"/>
  <c r="AB269" i="5"/>
  <c r="AB274" i="5"/>
  <c r="AB277" i="5"/>
  <c r="AB256" i="5"/>
  <c r="AB259" i="5"/>
  <c r="AB264" i="5"/>
  <c r="AB267" i="5"/>
  <c r="AB272" i="5"/>
  <c r="AB275" i="5"/>
  <c r="AB280" i="5"/>
  <c r="AB257" i="5"/>
  <c r="AB262" i="5"/>
  <c r="AB265" i="5"/>
  <c r="AB270" i="5"/>
  <c r="AB273" i="5"/>
  <c r="AB278" i="5"/>
  <c r="AB263" i="5"/>
  <c r="AB276" i="5"/>
  <c r="AB279" i="5"/>
  <c r="AB284" i="5"/>
  <c r="AB287" i="5"/>
  <c r="AB290" i="5"/>
  <c r="AB14" i="5"/>
  <c r="AB17" i="5"/>
  <c r="AB268" i="5"/>
  <c r="AB282" i="5"/>
  <c r="AB285" i="5"/>
  <c r="AB288" i="5"/>
  <c r="AB12" i="5"/>
  <c r="AB15" i="5"/>
  <c r="AB20" i="5"/>
  <c r="AB260" i="5"/>
  <c r="AB283" i="5"/>
  <c r="AB289" i="5"/>
  <c r="AB13" i="5"/>
  <c r="AB18" i="5"/>
  <c r="AB271" i="5"/>
  <c r="AB286" i="5"/>
  <c r="AB24" i="5"/>
  <c r="AB27" i="5"/>
  <c r="AB32" i="5"/>
  <c r="AB37" i="5"/>
  <c r="AB40" i="5"/>
  <c r="AB45" i="5"/>
  <c r="AB48" i="5"/>
  <c r="AB53" i="5"/>
  <c r="AB56" i="5"/>
  <c r="AB22" i="5"/>
  <c r="AB25" i="5"/>
  <c r="AB30" i="5"/>
  <c r="AB33" i="5"/>
  <c r="AB35" i="5"/>
  <c r="AB38" i="5"/>
  <c r="AB16" i="5"/>
  <c r="AB19" i="5"/>
  <c r="AB23" i="5"/>
  <c r="AB28" i="5"/>
  <c r="AB281" i="5"/>
  <c r="AB21" i="5"/>
  <c r="AB26" i="5"/>
  <c r="AB29" i="5"/>
  <c r="AB39" i="5"/>
  <c r="AB43" i="5"/>
  <c r="AB47" i="5"/>
  <c r="AB49" i="5"/>
  <c r="AB52" i="5"/>
  <c r="AB58" i="5"/>
  <c r="AB63" i="5"/>
  <c r="AB73" i="5"/>
  <c r="AB76" i="5"/>
  <c r="AB81" i="5"/>
  <c r="AB84" i="5"/>
  <c r="AB89" i="5"/>
  <c r="AB92" i="5"/>
  <c r="AB31" i="5"/>
  <c r="AB51" i="5"/>
  <c r="AB55" i="5"/>
  <c r="AB57" i="5"/>
  <c r="AB60" i="5"/>
  <c r="AB66" i="5"/>
  <c r="AB68" i="5"/>
  <c r="AB71" i="5"/>
  <c r="AB74" i="5"/>
  <c r="AB79" i="5"/>
  <c r="AB82" i="5"/>
  <c r="AB87" i="5"/>
  <c r="AB90" i="5"/>
  <c r="AB42" i="5"/>
  <c r="AB46" i="5"/>
  <c r="AB61" i="5"/>
  <c r="AB64" i="5"/>
  <c r="AB77" i="5"/>
  <c r="AB80" i="5"/>
  <c r="AB97" i="5"/>
  <c r="AB100" i="5"/>
  <c r="AB108" i="5"/>
  <c r="AB111" i="5"/>
  <c r="AB116" i="5"/>
  <c r="AB50" i="5"/>
  <c r="AB54" i="5"/>
  <c r="AB67" i="5"/>
  <c r="AB70" i="5"/>
  <c r="AB83" i="5"/>
  <c r="AB86" i="5"/>
  <c r="AB95" i="5"/>
  <c r="AB98" i="5"/>
  <c r="AB103" i="5"/>
  <c r="AB106" i="5"/>
  <c r="AB109" i="5"/>
  <c r="AB114" i="5"/>
  <c r="AB117" i="5"/>
  <c r="AB36" i="5"/>
  <c r="AB34" i="5"/>
  <c r="AB41" i="5"/>
  <c r="AB44" i="5"/>
  <c r="AB72" i="5"/>
  <c r="AB85" i="5"/>
  <c r="AB101" i="5"/>
  <c r="AB104" i="5"/>
  <c r="AB107" i="5"/>
  <c r="AB122" i="5"/>
  <c r="AB125" i="5"/>
  <c r="AB131" i="5"/>
  <c r="AB134" i="5"/>
  <c r="AB139" i="5"/>
  <c r="AB142" i="5"/>
  <c r="AB147" i="5"/>
  <c r="AB150" i="5"/>
  <c r="AB155" i="5"/>
  <c r="AB158" i="5"/>
  <c r="AB59" i="5"/>
  <c r="AB65" i="5"/>
  <c r="AB78" i="5"/>
  <c r="AB91" i="5"/>
  <c r="AB94" i="5"/>
  <c r="AB110" i="5"/>
  <c r="AB113" i="5"/>
  <c r="AB120" i="5"/>
  <c r="AB123" i="5"/>
  <c r="AB128" i="5"/>
  <c r="AB137" i="5"/>
  <c r="AB140" i="5"/>
  <c r="AB145" i="5"/>
  <c r="AB148" i="5"/>
  <c r="AB153" i="5"/>
  <c r="AB156" i="5"/>
  <c r="AB69" i="5"/>
  <c r="AB88" i="5"/>
  <c r="AB93" i="5"/>
  <c r="AB96" i="5"/>
  <c r="AB112" i="5"/>
  <c r="AB115" i="5"/>
  <c r="AB118" i="5"/>
  <c r="AB62" i="5"/>
  <c r="AB75" i="5"/>
  <c r="AB99" i="5"/>
  <c r="AB102" i="5"/>
  <c r="AB105" i="5"/>
  <c r="AB119" i="5"/>
  <c r="AB124" i="5"/>
  <c r="AB127" i="5"/>
  <c r="AB130" i="5"/>
  <c r="AB133" i="5"/>
  <c r="AB136" i="5"/>
  <c r="AB149" i="5"/>
  <c r="AB152" i="5"/>
  <c r="AB163" i="5"/>
  <c r="AB166" i="5"/>
  <c r="AB171" i="5"/>
  <c r="AB174" i="5"/>
  <c r="AB179" i="5"/>
  <c r="AB182" i="5"/>
  <c r="AB187" i="5"/>
  <c r="AB190" i="5"/>
  <c r="AB195" i="5"/>
  <c r="AB198" i="5"/>
  <c r="AB203" i="5"/>
  <c r="AB206" i="5"/>
  <c r="AB211" i="5"/>
  <c r="AB214" i="5"/>
  <c r="AB219" i="5"/>
  <c r="AB222" i="5"/>
  <c r="AB224" i="5"/>
  <c r="AB231" i="5"/>
  <c r="AB233" i="5"/>
  <c r="AB126" i="5"/>
  <c r="AB129" i="5"/>
  <c r="AB132" i="5"/>
  <c r="AB135" i="5"/>
  <c r="AB138" i="5"/>
  <c r="AB151" i="5"/>
  <c r="AB154" i="5"/>
  <c r="AB161" i="5"/>
  <c r="AB164" i="5"/>
  <c r="AB169" i="5"/>
  <c r="AB172" i="5"/>
  <c r="AB177" i="5"/>
  <c r="AB180" i="5"/>
  <c r="AB185" i="5"/>
  <c r="AB188" i="5"/>
  <c r="AB193" i="5"/>
  <c r="AB196" i="5"/>
  <c r="AB201" i="5"/>
  <c r="AB204" i="5"/>
  <c r="AB209" i="5"/>
  <c r="AB212" i="5"/>
  <c r="AB217" i="5"/>
  <c r="AB220" i="5"/>
  <c r="AB225" i="5"/>
  <c r="AB228" i="5"/>
  <c r="AB234" i="5"/>
  <c r="AB141" i="5"/>
  <c r="AB144" i="5"/>
  <c r="AB157" i="5"/>
  <c r="AB160" i="5"/>
  <c r="AB162" i="5"/>
  <c r="AB167" i="5"/>
  <c r="AB170" i="5"/>
  <c r="AB175" i="5"/>
  <c r="AB178" i="5"/>
  <c r="AB183" i="5"/>
  <c r="AB186" i="5"/>
  <c r="AB121" i="5"/>
  <c r="AB143" i="5"/>
  <c r="AB146" i="5"/>
  <c r="AB159" i="5"/>
  <c r="AB165" i="5"/>
  <c r="AB168" i="5"/>
  <c r="AB173" i="5"/>
  <c r="AB176" i="5"/>
  <c r="AB181" i="5"/>
  <c r="AB184" i="5"/>
  <c r="AB189" i="5"/>
  <c r="AB197" i="5"/>
  <c r="AB200" i="5"/>
  <c r="AB213" i="5"/>
  <c r="AB216" i="5"/>
  <c r="AB237" i="5"/>
  <c r="AB240" i="5"/>
  <c r="AB245" i="5"/>
  <c r="AB248" i="5"/>
  <c r="AB253" i="5"/>
  <c r="AB4" i="5"/>
  <c r="AB7" i="5"/>
  <c r="AB199" i="5"/>
  <c r="AB202" i="5"/>
  <c r="AB215" i="5"/>
  <c r="AB218" i="5"/>
  <c r="AB235" i="5"/>
  <c r="AB238" i="5"/>
  <c r="AB243" i="5"/>
  <c r="AB246" i="5"/>
  <c r="AB251" i="5"/>
  <c r="AB254" i="5"/>
  <c r="AB5" i="5"/>
  <c r="AB10" i="5"/>
  <c r="AB192" i="5"/>
  <c r="AB205" i="5"/>
  <c r="AB208" i="5"/>
  <c r="AB221" i="5"/>
  <c r="AB227" i="5"/>
  <c r="AB230" i="5"/>
  <c r="AB236" i="5"/>
  <c r="AB241" i="5"/>
  <c r="AB244" i="5"/>
  <c r="AB249" i="5"/>
  <c r="AB252" i="5"/>
  <c r="AB8" i="5"/>
  <c r="AB11" i="5"/>
  <c r="AB191" i="5"/>
  <c r="AB194" i="5"/>
  <c r="AB207" i="5"/>
  <c r="AB210" i="5"/>
  <c r="AB223" i="5"/>
  <c r="AB226" i="5"/>
  <c r="AB229" i="5"/>
  <c r="AB232" i="5"/>
  <c r="AB239" i="5"/>
  <c r="AB242" i="5"/>
  <c r="AB247" i="5"/>
  <c r="AB250" i="5"/>
  <c r="AB255" i="5"/>
  <c r="AB6" i="5"/>
  <c r="AB9" i="5"/>
  <c r="AB3" i="5"/>
  <c r="Z257" i="5"/>
  <c r="Z262" i="5"/>
  <c r="Z265" i="5"/>
  <c r="Z270" i="5"/>
  <c r="Z273" i="5"/>
  <c r="Z278" i="5"/>
  <c r="Z260" i="5"/>
  <c r="Z263" i="5"/>
  <c r="Z268" i="5"/>
  <c r="Z271" i="5"/>
  <c r="Z276" i="5"/>
  <c r="Z279" i="5"/>
  <c r="Z258" i="5"/>
  <c r="Z261" i="5"/>
  <c r="Z266" i="5"/>
  <c r="Z269" i="5"/>
  <c r="Z274" i="5"/>
  <c r="Z277" i="5"/>
  <c r="Z256" i="5"/>
  <c r="Z275" i="5"/>
  <c r="Z283" i="5"/>
  <c r="Z289" i="5"/>
  <c r="Z13" i="5"/>
  <c r="Z18" i="5"/>
  <c r="Z267" i="5"/>
  <c r="Z281" i="5"/>
  <c r="Z286" i="5"/>
  <c r="Z16" i="5"/>
  <c r="Z19" i="5"/>
  <c r="Z259" i="5"/>
  <c r="Z272" i="5"/>
  <c r="Z280" i="5"/>
  <c r="Z284" i="5"/>
  <c r="Z287" i="5"/>
  <c r="Z290" i="5"/>
  <c r="Z14" i="5"/>
  <c r="Z17" i="5"/>
  <c r="Z285" i="5"/>
  <c r="Z12" i="5"/>
  <c r="Z20" i="5"/>
  <c r="Z23" i="5"/>
  <c r="Z28" i="5"/>
  <c r="Z39" i="5"/>
  <c r="Z47" i="5"/>
  <c r="Z55" i="5"/>
  <c r="Z21" i="5"/>
  <c r="Z26" i="5"/>
  <c r="Z29" i="5"/>
  <c r="Z31" i="5"/>
  <c r="Z34" i="5"/>
  <c r="Z36" i="5"/>
  <c r="Z264" i="5"/>
  <c r="Z282" i="5"/>
  <c r="Z288" i="5"/>
  <c r="Z15" i="5"/>
  <c r="Z24" i="5"/>
  <c r="Z27" i="5"/>
  <c r="Z32" i="5"/>
  <c r="Z37" i="5"/>
  <c r="Z22" i="5"/>
  <c r="Z25" i="5"/>
  <c r="Z30" i="5"/>
  <c r="Z38" i="5"/>
  <c r="Z42" i="5"/>
  <c r="Z51" i="5"/>
  <c r="Z53" i="5"/>
  <c r="Z57" i="5"/>
  <c r="Z61" i="5"/>
  <c r="Z64" i="5"/>
  <c r="Z69" i="5"/>
  <c r="Z72" i="5"/>
  <c r="Z77" i="5"/>
  <c r="Z80" i="5"/>
  <c r="Z85" i="5"/>
  <c r="Z88" i="5"/>
  <c r="Z44" i="5"/>
  <c r="Z46" i="5"/>
  <c r="Z48" i="5"/>
  <c r="Z50" i="5"/>
  <c r="Z59" i="5"/>
  <c r="Z62" i="5"/>
  <c r="Z65" i="5"/>
  <c r="Z67" i="5"/>
  <c r="Z70" i="5"/>
  <c r="Z75" i="5"/>
  <c r="Z78" i="5"/>
  <c r="Z83" i="5"/>
  <c r="Z86" i="5"/>
  <c r="Z91" i="5"/>
  <c r="Z35" i="5"/>
  <c r="Z54" i="5"/>
  <c r="Z58" i="5"/>
  <c r="Z63" i="5"/>
  <c r="Z73" i="5"/>
  <c r="Z76" i="5"/>
  <c r="Z89" i="5"/>
  <c r="Z92" i="5"/>
  <c r="Z93" i="5"/>
  <c r="Z96" i="5"/>
  <c r="Z101" i="5"/>
  <c r="Z104" i="5"/>
  <c r="Z107" i="5"/>
  <c r="Z112" i="5"/>
  <c r="Z115" i="5"/>
  <c r="Z33" i="5"/>
  <c r="Z43" i="5"/>
  <c r="Z60" i="5"/>
  <c r="Z66" i="5"/>
  <c r="Z79" i="5"/>
  <c r="Z82" i="5"/>
  <c r="Z94" i="5"/>
  <c r="Z99" i="5"/>
  <c r="Z102" i="5"/>
  <c r="Z105" i="5"/>
  <c r="Z110" i="5"/>
  <c r="Z113" i="5"/>
  <c r="Z40" i="5"/>
  <c r="Z41" i="5"/>
  <c r="Z45" i="5"/>
  <c r="Z56" i="5"/>
  <c r="Z84" i="5"/>
  <c r="Z97" i="5"/>
  <c r="Z100" i="5"/>
  <c r="Z116" i="5"/>
  <c r="Z118" i="5"/>
  <c r="Z121" i="5"/>
  <c r="Z126" i="5"/>
  <c r="Z129" i="5"/>
  <c r="Z132" i="5"/>
  <c r="Z135" i="5"/>
  <c r="Z138" i="5"/>
  <c r="Z143" i="5"/>
  <c r="Z146" i="5"/>
  <c r="Z151" i="5"/>
  <c r="Z154" i="5"/>
  <c r="Z159" i="5"/>
  <c r="Z71" i="5"/>
  <c r="Z90" i="5"/>
  <c r="Z103" i="5"/>
  <c r="Z106" i="5"/>
  <c r="Z109" i="5"/>
  <c r="Z119" i="5"/>
  <c r="Z124" i="5"/>
  <c r="Z127" i="5"/>
  <c r="Z130" i="5"/>
  <c r="Z133" i="5"/>
  <c r="Z136" i="5"/>
  <c r="Z141" i="5"/>
  <c r="Z144" i="5"/>
  <c r="Z149" i="5"/>
  <c r="Z152" i="5"/>
  <c r="Z157" i="5"/>
  <c r="Z160" i="5"/>
  <c r="Z52" i="5"/>
  <c r="Z81" i="5"/>
  <c r="Z108" i="5"/>
  <c r="Z111" i="5"/>
  <c r="Z49" i="5"/>
  <c r="Z68" i="5"/>
  <c r="Z74" i="5"/>
  <c r="Z87" i="5"/>
  <c r="Z95" i="5"/>
  <c r="Z98" i="5"/>
  <c r="Z114" i="5"/>
  <c r="Z117" i="5"/>
  <c r="Z120" i="5"/>
  <c r="Z123" i="5"/>
  <c r="Z145" i="5"/>
  <c r="Z148" i="5"/>
  <c r="Z162" i="5"/>
  <c r="Z167" i="5"/>
  <c r="Z170" i="5"/>
  <c r="Z175" i="5"/>
  <c r="Z178" i="5"/>
  <c r="Z183" i="5"/>
  <c r="Z186" i="5"/>
  <c r="Z191" i="5"/>
  <c r="Z194" i="5"/>
  <c r="Z199" i="5"/>
  <c r="Z202" i="5"/>
  <c r="Z207" i="5"/>
  <c r="Z210" i="5"/>
  <c r="Z215" i="5"/>
  <c r="Z218" i="5"/>
  <c r="Z223" i="5"/>
  <c r="Z226" i="5"/>
  <c r="Z229" i="5"/>
  <c r="Z232" i="5"/>
  <c r="Z122" i="5"/>
  <c r="Z125" i="5"/>
  <c r="Z131" i="5"/>
  <c r="Z134" i="5"/>
  <c r="Z147" i="5"/>
  <c r="Z150" i="5"/>
  <c r="Z165" i="5"/>
  <c r="Z168" i="5"/>
  <c r="Z173" i="5"/>
  <c r="Z176" i="5"/>
  <c r="Z181" i="5"/>
  <c r="Z184" i="5"/>
  <c r="Z189" i="5"/>
  <c r="Z192" i="5"/>
  <c r="Z197" i="5"/>
  <c r="Z200" i="5"/>
  <c r="Z205" i="5"/>
  <c r="Z208" i="5"/>
  <c r="Z213" i="5"/>
  <c r="Z216" i="5"/>
  <c r="Z221" i="5"/>
  <c r="Z227" i="5"/>
  <c r="Z230" i="5"/>
  <c r="Z128" i="5"/>
  <c r="Z137" i="5"/>
  <c r="Z140" i="5"/>
  <c r="Z153" i="5"/>
  <c r="Z156" i="5"/>
  <c r="Z163" i="5"/>
  <c r="Z166" i="5"/>
  <c r="Z171" i="5"/>
  <c r="Z174" i="5"/>
  <c r="Z179" i="5"/>
  <c r="Z182" i="5"/>
  <c r="Z187" i="5"/>
  <c r="Z190" i="5"/>
  <c r="Z139" i="5"/>
  <c r="Z142" i="5"/>
  <c r="Z155" i="5"/>
  <c r="Z158" i="5"/>
  <c r="Z161" i="5"/>
  <c r="Z164" i="5"/>
  <c r="Z169" i="5"/>
  <c r="Z172" i="5"/>
  <c r="Z177" i="5"/>
  <c r="Z180" i="5"/>
  <c r="Z185" i="5"/>
  <c r="Z188" i="5"/>
  <c r="Z193" i="5"/>
  <c r="Z196" i="5"/>
  <c r="Z209" i="5"/>
  <c r="Z212" i="5"/>
  <c r="Z225" i="5"/>
  <c r="Z228" i="5"/>
  <c r="Z234" i="5"/>
  <c r="Z236" i="5"/>
  <c r="Z241" i="5"/>
  <c r="Z244" i="5"/>
  <c r="Z249" i="5"/>
  <c r="Z252" i="5"/>
  <c r="Z8" i="5"/>
  <c r="Z11" i="5"/>
  <c r="Z195" i="5"/>
  <c r="Z198" i="5"/>
  <c r="Z211" i="5"/>
  <c r="Z214" i="5"/>
  <c r="Z224" i="5"/>
  <c r="Z233" i="5"/>
  <c r="Z239" i="5"/>
  <c r="Z242" i="5"/>
  <c r="Z247" i="5"/>
  <c r="Z250" i="5"/>
  <c r="Z255" i="5"/>
  <c r="Z6" i="5"/>
  <c r="Z9" i="5"/>
  <c r="Z3" i="5"/>
  <c r="Z201" i="5"/>
  <c r="Z204" i="5"/>
  <c r="Z217" i="5"/>
  <c r="Z220" i="5"/>
  <c r="Z237" i="5"/>
  <c r="Z240" i="5"/>
  <c r="Z245" i="5"/>
  <c r="Z248" i="5"/>
  <c r="Z253" i="5"/>
  <c r="Z4" i="5"/>
  <c r="Z7" i="5"/>
  <c r="Z203" i="5"/>
  <c r="Z206" i="5"/>
  <c r="Z219" i="5"/>
  <c r="Z222" i="5"/>
  <c r="Z231" i="5"/>
  <c r="Z235" i="5"/>
  <c r="Z238" i="5"/>
  <c r="Z243" i="5"/>
  <c r="Z246" i="5"/>
  <c r="Z251" i="5"/>
  <c r="Z254" i="5"/>
  <c r="Z5" i="5"/>
  <c r="Z10" i="5"/>
  <c r="W256" i="5"/>
  <c r="W259" i="5"/>
  <c r="W264" i="5"/>
  <c r="W267" i="5"/>
  <c r="W272" i="5"/>
  <c r="W275" i="5"/>
  <c r="W280" i="5"/>
  <c r="W257" i="5"/>
  <c r="W262" i="5"/>
  <c r="W265" i="5"/>
  <c r="W270" i="5"/>
  <c r="W273" i="5"/>
  <c r="W278" i="5"/>
  <c r="W281" i="5"/>
  <c r="W260" i="5"/>
  <c r="W263" i="5"/>
  <c r="W268" i="5"/>
  <c r="W271" i="5"/>
  <c r="W276" i="5"/>
  <c r="W261" i="5"/>
  <c r="W274" i="5"/>
  <c r="W282" i="5"/>
  <c r="W285" i="5"/>
  <c r="W288" i="5"/>
  <c r="W12" i="5"/>
  <c r="W15" i="5"/>
  <c r="W20" i="5"/>
  <c r="W266" i="5"/>
  <c r="W279" i="5"/>
  <c r="W283" i="5"/>
  <c r="W289" i="5"/>
  <c r="W13" i="5"/>
  <c r="W18" i="5"/>
  <c r="W258" i="5"/>
  <c r="W277" i="5"/>
  <c r="W286" i="5"/>
  <c r="W16" i="5"/>
  <c r="W284" i="5"/>
  <c r="W290" i="5"/>
  <c r="W17" i="5"/>
  <c r="W22" i="5"/>
  <c r="W25" i="5"/>
  <c r="W30" i="5"/>
  <c r="W33" i="5"/>
  <c r="W35" i="5"/>
  <c r="W38" i="5"/>
  <c r="W41" i="5"/>
  <c r="W43" i="5"/>
  <c r="W46" i="5"/>
  <c r="W49" i="5"/>
  <c r="W51" i="5"/>
  <c r="W54" i="5"/>
  <c r="W57" i="5"/>
  <c r="W59" i="5"/>
  <c r="W23" i="5"/>
  <c r="W28" i="5"/>
  <c r="W39" i="5"/>
  <c r="W269" i="5"/>
  <c r="W287" i="5"/>
  <c r="W14" i="5"/>
  <c r="W21" i="5"/>
  <c r="W26" i="5"/>
  <c r="W29" i="5"/>
  <c r="W31" i="5"/>
  <c r="W34" i="5"/>
  <c r="W36" i="5"/>
  <c r="W19" i="5"/>
  <c r="W24" i="5"/>
  <c r="W27" i="5"/>
  <c r="W37" i="5"/>
  <c r="W47" i="5"/>
  <c r="W52" i="5"/>
  <c r="W56" i="5"/>
  <c r="W58" i="5"/>
  <c r="W60" i="5"/>
  <c r="W66" i="5"/>
  <c r="W68" i="5"/>
  <c r="W71" i="5"/>
  <c r="W74" i="5"/>
  <c r="W79" i="5"/>
  <c r="W82" i="5"/>
  <c r="W87" i="5"/>
  <c r="W90" i="5"/>
  <c r="W40" i="5"/>
  <c r="W45" i="5"/>
  <c r="W55" i="5"/>
  <c r="W61" i="5"/>
  <c r="W64" i="5"/>
  <c r="W69" i="5"/>
  <c r="W72" i="5"/>
  <c r="W77" i="5"/>
  <c r="W80" i="5"/>
  <c r="W85" i="5"/>
  <c r="W88" i="5"/>
  <c r="W32" i="5"/>
  <c r="W62" i="5"/>
  <c r="W65" i="5"/>
  <c r="W75" i="5"/>
  <c r="W78" i="5"/>
  <c r="W91" i="5"/>
  <c r="W95" i="5"/>
  <c r="W98" i="5"/>
  <c r="W103" i="5"/>
  <c r="W106" i="5"/>
  <c r="W109" i="5"/>
  <c r="W114" i="5"/>
  <c r="W117" i="5"/>
  <c r="W44" i="5"/>
  <c r="W48" i="5"/>
  <c r="W81" i="5"/>
  <c r="W84" i="5"/>
  <c r="W93" i="5"/>
  <c r="W96" i="5"/>
  <c r="W101" i="5"/>
  <c r="W104" i="5"/>
  <c r="W107" i="5"/>
  <c r="W112" i="5"/>
  <c r="W115" i="5"/>
  <c r="W42" i="5"/>
  <c r="W53" i="5"/>
  <c r="W70" i="5"/>
  <c r="W83" i="5"/>
  <c r="W99" i="5"/>
  <c r="W102" i="5"/>
  <c r="W105" i="5"/>
  <c r="W120" i="5"/>
  <c r="W123" i="5"/>
  <c r="W128" i="5"/>
  <c r="W137" i="5"/>
  <c r="W140" i="5"/>
  <c r="W145" i="5"/>
  <c r="W148" i="5"/>
  <c r="W153" i="5"/>
  <c r="W156" i="5"/>
  <c r="W50" i="5"/>
  <c r="W63" i="5"/>
  <c r="W76" i="5"/>
  <c r="W89" i="5"/>
  <c r="W108" i="5"/>
  <c r="W111" i="5"/>
  <c r="W118" i="5"/>
  <c r="W121" i="5"/>
  <c r="W126" i="5"/>
  <c r="W129" i="5"/>
  <c r="W132" i="5"/>
  <c r="W135" i="5"/>
  <c r="W138" i="5"/>
  <c r="W143" i="5"/>
  <c r="W146" i="5"/>
  <c r="W151" i="5"/>
  <c r="W154" i="5"/>
  <c r="W159" i="5"/>
  <c r="W67" i="5"/>
  <c r="W86" i="5"/>
  <c r="W94" i="5"/>
  <c r="W110" i="5"/>
  <c r="W113" i="5"/>
  <c r="W119" i="5"/>
  <c r="W73" i="5"/>
  <c r="W92" i="5"/>
  <c r="W97" i="5"/>
  <c r="W100" i="5"/>
  <c r="W116" i="5"/>
  <c r="W122" i="5"/>
  <c r="W125" i="5"/>
  <c r="W131" i="5"/>
  <c r="W134" i="5"/>
  <c r="W147" i="5"/>
  <c r="W150" i="5"/>
  <c r="W161" i="5"/>
  <c r="W164" i="5"/>
  <c r="W169" i="5"/>
  <c r="W172" i="5"/>
  <c r="W177" i="5"/>
  <c r="W180" i="5"/>
  <c r="W185" i="5"/>
  <c r="W188" i="5"/>
  <c r="W193" i="5"/>
  <c r="W196" i="5"/>
  <c r="W201" i="5"/>
  <c r="W204" i="5"/>
  <c r="W209" i="5"/>
  <c r="W212" i="5"/>
  <c r="W217" i="5"/>
  <c r="W220" i="5"/>
  <c r="W225" i="5"/>
  <c r="W228" i="5"/>
  <c r="W234" i="5"/>
  <c r="W124" i="5"/>
  <c r="W127" i="5"/>
  <c r="W130" i="5"/>
  <c r="W133" i="5"/>
  <c r="W136" i="5"/>
  <c r="W149" i="5"/>
  <c r="W152" i="5"/>
  <c r="W162" i="5"/>
  <c r="W167" i="5"/>
  <c r="W170" i="5"/>
  <c r="W175" i="5"/>
  <c r="W178" i="5"/>
  <c r="W183" i="5"/>
  <c r="W186" i="5"/>
  <c r="W191" i="5"/>
  <c r="W194" i="5"/>
  <c r="W199" i="5"/>
  <c r="W202" i="5"/>
  <c r="W207" i="5"/>
  <c r="W210" i="5"/>
  <c r="W215" i="5"/>
  <c r="W218" i="5"/>
  <c r="W223" i="5"/>
  <c r="W226" i="5"/>
  <c r="W229" i="5"/>
  <c r="W232" i="5"/>
  <c r="W139" i="5"/>
  <c r="W142" i="5"/>
  <c r="W155" i="5"/>
  <c r="W158" i="5"/>
  <c r="W165" i="5"/>
  <c r="W168" i="5"/>
  <c r="W173" i="5"/>
  <c r="W176" i="5"/>
  <c r="W181" i="5"/>
  <c r="W184" i="5"/>
  <c r="W189" i="5"/>
  <c r="W141" i="5"/>
  <c r="W144" i="5"/>
  <c r="W157" i="5"/>
  <c r="W160" i="5"/>
  <c r="W163" i="5"/>
  <c r="W166" i="5"/>
  <c r="W171" i="5"/>
  <c r="W174" i="5"/>
  <c r="W179" i="5"/>
  <c r="W182" i="5"/>
  <c r="W187" i="5"/>
  <c r="W190" i="5"/>
  <c r="W195" i="5"/>
  <c r="W198" i="5"/>
  <c r="W211" i="5"/>
  <c r="W214" i="5"/>
  <c r="W224" i="5"/>
  <c r="W233" i="5"/>
  <c r="W235" i="5"/>
  <c r="W238" i="5"/>
  <c r="W243" i="5"/>
  <c r="W246" i="5"/>
  <c r="W251" i="5"/>
  <c r="W254" i="5"/>
  <c r="W5" i="5"/>
  <c r="W10" i="5"/>
  <c r="W3" i="5"/>
  <c r="W197" i="5"/>
  <c r="W200" i="5"/>
  <c r="W213" i="5"/>
  <c r="W216" i="5"/>
  <c r="W236" i="5"/>
  <c r="W241" i="5"/>
  <c r="W244" i="5"/>
  <c r="W249" i="5"/>
  <c r="W252" i="5"/>
  <c r="W8" i="5"/>
  <c r="W11" i="5"/>
  <c r="W203" i="5"/>
  <c r="W206" i="5"/>
  <c r="W219" i="5"/>
  <c r="W222" i="5"/>
  <c r="W231" i="5"/>
  <c r="W239" i="5"/>
  <c r="W242" i="5"/>
  <c r="W247" i="5"/>
  <c r="W250" i="5"/>
  <c r="W255" i="5"/>
  <c r="W6" i="5"/>
  <c r="W9" i="5"/>
  <c r="W192" i="5"/>
  <c r="W205" i="5"/>
  <c r="W208" i="5"/>
  <c r="W221" i="5"/>
  <c r="W227" i="5"/>
  <c r="W230" i="5"/>
  <c r="W237" i="5"/>
  <c r="W240" i="5"/>
  <c r="W245" i="5"/>
  <c r="W248" i="5"/>
  <c r="W253" i="5"/>
  <c r="W4" i="5"/>
  <c r="W7" i="5"/>
  <c r="AF258" i="5"/>
  <c r="AF261" i="5"/>
  <c r="AF266" i="5"/>
  <c r="AF269" i="5"/>
  <c r="AF274" i="5"/>
  <c r="AF277" i="5"/>
  <c r="AF256" i="5"/>
  <c r="AF259" i="5"/>
  <c r="AF264" i="5"/>
  <c r="AF267" i="5"/>
  <c r="AF272" i="5"/>
  <c r="AF275" i="5"/>
  <c r="AF280" i="5"/>
  <c r="AF257" i="5"/>
  <c r="AF262" i="5"/>
  <c r="AF265" i="5"/>
  <c r="AF270" i="5"/>
  <c r="AF273" i="5"/>
  <c r="AF278" i="5"/>
  <c r="AF271" i="5"/>
  <c r="AF284" i="5"/>
  <c r="AF287" i="5"/>
  <c r="AF290" i="5"/>
  <c r="AF14" i="5"/>
  <c r="AF17" i="5"/>
  <c r="AF263" i="5"/>
  <c r="AF276" i="5"/>
  <c r="AF282" i="5"/>
  <c r="AF285" i="5"/>
  <c r="AF288" i="5"/>
  <c r="AF12" i="5"/>
  <c r="AF15" i="5"/>
  <c r="AF268" i="5"/>
  <c r="AF279" i="5"/>
  <c r="AF283" i="5"/>
  <c r="AF289" i="5"/>
  <c r="AF13" i="5"/>
  <c r="AF18" i="5"/>
  <c r="AF281" i="5"/>
  <c r="AF19" i="5"/>
  <c r="AF24" i="5"/>
  <c r="AF27" i="5"/>
  <c r="AF32" i="5"/>
  <c r="AF37" i="5"/>
  <c r="AF40" i="5"/>
  <c r="AF45" i="5"/>
  <c r="AF48" i="5"/>
  <c r="AF53" i="5"/>
  <c r="AF56" i="5"/>
  <c r="AF286" i="5"/>
  <c r="AF22" i="5"/>
  <c r="AF25" i="5"/>
  <c r="AF30" i="5"/>
  <c r="AF33" i="5"/>
  <c r="AF35" i="5"/>
  <c r="AF38" i="5"/>
  <c r="AF23" i="5"/>
  <c r="AF28" i="5"/>
  <c r="AF260" i="5"/>
  <c r="AF16" i="5"/>
  <c r="AF20" i="5"/>
  <c r="AF21" i="5"/>
  <c r="AF26" i="5"/>
  <c r="AF29" i="5"/>
  <c r="AF34" i="5"/>
  <c r="AF51" i="5"/>
  <c r="AF55" i="5"/>
  <c r="AF57" i="5"/>
  <c r="AF63" i="5"/>
  <c r="AF73" i="5"/>
  <c r="AF76" i="5"/>
  <c r="AF81" i="5"/>
  <c r="AF84" i="5"/>
  <c r="AF89" i="5"/>
  <c r="AF92" i="5"/>
  <c r="AF42" i="5"/>
  <c r="AF46" i="5"/>
  <c r="AF60" i="5"/>
  <c r="AF66" i="5"/>
  <c r="AF68" i="5"/>
  <c r="AF71" i="5"/>
  <c r="AF74" i="5"/>
  <c r="AF79" i="5"/>
  <c r="AF82" i="5"/>
  <c r="AF87" i="5"/>
  <c r="AF90" i="5"/>
  <c r="AF31" i="5"/>
  <c r="AF39" i="5"/>
  <c r="AF41" i="5"/>
  <c r="AF44" i="5"/>
  <c r="AF69" i="5"/>
  <c r="AF72" i="5"/>
  <c r="AF85" i="5"/>
  <c r="AF88" i="5"/>
  <c r="AF97" i="5"/>
  <c r="AF100" i="5"/>
  <c r="AF108" i="5"/>
  <c r="AF111" i="5"/>
  <c r="AF116" i="5"/>
  <c r="AF49" i="5"/>
  <c r="AF52" i="5"/>
  <c r="AF59" i="5"/>
  <c r="AF62" i="5"/>
  <c r="AF65" i="5"/>
  <c r="AF75" i="5"/>
  <c r="AF78" i="5"/>
  <c r="AF91" i="5"/>
  <c r="AF95" i="5"/>
  <c r="AF98" i="5"/>
  <c r="AF103" i="5"/>
  <c r="AF106" i="5"/>
  <c r="AF109" i="5"/>
  <c r="AF114" i="5"/>
  <c r="AF117" i="5"/>
  <c r="AF36" i="5"/>
  <c r="AF43" i="5"/>
  <c r="AF47" i="5"/>
  <c r="AF54" i="5"/>
  <c r="AF61" i="5"/>
  <c r="AF80" i="5"/>
  <c r="AF93" i="5"/>
  <c r="AF96" i="5"/>
  <c r="AF112" i="5"/>
  <c r="AF115" i="5"/>
  <c r="AF122" i="5"/>
  <c r="AF125" i="5"/>
  <c r="AF131" i="5"/>
  <c r="AF134" i="5"/>
  <c r="AF139" i="5"/>
  <c r="AF142" i="5"/>
  <c r="AF147" i="5"/>
  <c r="AF150" i="5"/>
  <c r="AF155" i="5"/>
  <c r="AF158" i="5"/>
  <c r="AF67" i="5"/>
  <c r="AF86" i="5"/>
  <c r="AF99" i="5"/>
  <c r="AF102" i="5"/>
  <c r="AF105" i="5"/>
  <c r="AF120" i="5"/>
  <c r="AF123" i="5"/>
  <c r="AF128" i="5"/>
  <c r="AF137" i="5"/>
  <c r="AF140" i="5"/>
  <c r="AF145" i="5"/>
  <c r="AF148" i="5"/>
  <c r="AF153" i="5"/>
  <c r="AF156" i="5"/>
  <c r="AF50" i="5"/>
  <c r="AF64" i="5"/>
  <c r="AF77" i="5"/>
  <c r="AF101" i="5"/>
  <c r="AF104" i="5"/>
  <c r="AF107" i="5"/>
  <c r="AF118" i="5"/>
  <c r="AF58" i="5"/>
  <c r="AF70" i="5"/>
  <c r="AF83" i="5"/>
  <c r="AF94" i="5"/>
  <c r="AF110" i="5"/>
  <c r="AF113" i="5"/>
  <c r="AF119" i="5"/>
  <c r="AF141" i="5"/>
  <c r="AF144" i="5"/>
  <c r="AF157" i="5"/>
  <c r="AF160" i="5"/>
  <c r="AF163" i="5"/>
  <c r="AF166" i="5"/>
  <c r="AF171" i="5"/>
  <c r="AF174" i="5"/>
  <c r="AF179" i="5"/>
  <c r="AF182" i="5"/>
  <c r="AF187" i="5"/>
  <c r="AF190" i="5"/>
  <c r="AF195" i="5"/>
  <c r="AF198" i="5"/>
  <c r="AF203" i="5"/>
  <c r="AF206" i="5"/>
  <c r="AF211" i="5"/>
  <c r="AF214" i="5"/>
  <c r="AF219" i="5"/>
  <c r="AF222" i="5"/>
  <c r="AF224" i="5"/>
  <c r="AF231" i="5"/>
  <c r="AF233" i="5"/>
  <c r="AF121" i="5"/>
  <c r="AF143" i="5"/>
  <c r="AF146" i="5"/>
  <c r="AF159" i="5"/>
  <c r="AF161" i="5"/>
  <c r="AF164" i="5"/>
  <c r="AF169" i="5"/>
  <c r="AF172" i="5"/>
  <c r="AF177" i="5"/>
  <c r="AF180" i="5"/>
  <c r="AF185" i="5"/>
  <c r="AF188" i="5"/>
  <c r="AF193" i="5"/>
  <c r="AF196" i="5"/>
  <c r="AF201" i="5"/>
  <c r="AF204" i="5"/>
  <c r="AF209" i="5"/>
  <c r="AF212" i="5"/>
  <c r="AF217" i="5"/>
  <c r="AF220" i="5"/>
  <c r="AF225" i="5"/>
  <c r="AF228" i="5"/>
  <c r="AF234" i="5"/>
  <c r="AF124" i="5"/>
  <c r="AF127" i="5"/>
  <c r="AF130" i="5"/>
  <c r="AF133" i="5"/>
  <c r="AF136" i="5"/>
  <c r="AF149" i="5"/>
  <c r="AF152" i="5"/>
  <c r="AF162" i="5"/>
  <c r="AF167" i="5"/>
  <c r="AF170" i="5"/>
  <c r="AF175" i="5"/>
  <c r="AF178" i="5"/>
  <c r="AF183" i="5"/>
  <c r="AF186" i="5"/>
  <c r="AF126" i="5"/>
  <c r="AF129" i="5"/>
  <c r="AF132" i="5"/>
  <c r="AF135" i="5"/>
  <c r="AF138" i="5"/>
  <c r="AF151" i="5"/>
  <c r="AF154" i="5"/>
  <c r="AF165" i="5"/>
  <c r="AF168" i="5"/>
  <c r="AF173" i="5"/>
  <c r="AF176" i="5"/>
  <c r="AF181" i="5"/>
  <c r="AF184" i="5"/>
  <c r="AF189" i="5"/>
  <c r="AF192" i="5"/>
  <c r="AF205" i="5"/>
  <c r="AF208" i="5"/>
  <c r="AF221" i="5"/>
  <c r="AF227" i="5"/>
  <c r="AF230" i="5"/>
  <c r="AF237" i="5"/>
  <c r="AF240" i="5"/>
  <c r="AF245" i="5"/>
  <c r="AF248" i="5"/>
  <c r="AF253" i="5"/>
  <c r="AF4" i="5"/>
  <c r="AF7" i="5"/>
  <c r="AF191" i="5"/>
  <c r="AF194" i="5"/>
  <c r="AF207" i="5"/>
  <c r="AF210" i="5"/>
  <c r="AF223" i="5"/>
  <c r="AF226" i="5"/>
  <c r="AF229" i="5"/>
  <c r="AF232" i="5"/>
  <c r="AF235" i="5"/>
  <c r="AF238" i="5"/>
  <c r="AF243" i="5"/>
  <c r="AF246" i="5"/>
  <c r="AF251" i="5"/>
  <c r="AF254" i="5"/>
  <c r="AF5" i="5"/>
  <c r="AF10" i="5"/>
  <c r="AF197" i="5"/>
  <c r="AF200" i="5"/>
  <c r="AF213" i="5"/>
  <c r="AF216" i="5"/>
  <c r="AF236" i="5"/>
  <c r="AF241" i="5"/>
  <c r="AF244" i="5"/>
  <c r="AF249" i="5"/>
  <c r="AF252" i="5"/>
  <c r="AF8" i="5"/>
  <c r="AF11" i="5"/>
  <c r="AF199" i="5"/>
  <c r="AF202" i="5"/>
  <c r="AF215" i="5"/>
  <c r="AF218" i="5"/>
  <c r="AF239" i="5"/>
  <c r="AF242" i="5"/>
  <c r="AF247" i="5"/>
  <c r="AF250" i="5"/>
  <c r="AF255" i="5"/>
  <c r="AF6" i="5"/>
  <c r="AF9" i="5"/>
  <c r="AF3" i="5"/>
  <c r="AD257" i="5"/>
  <c r="AD262" i="5"/>
  <c r="AD265" i="5"/>
  <c r="AD270" i="5"/>
  <c r="AD273" i="5"/>
  <c r="AD278" i="5"/>
  <c r="AD260" i="5"/>
  <c r="AD263" i="5"/>
  <c r="AD268" i="5"/>
  <c r="AD271" i="5"/>
  <c r="AD276" i="5"/>
  <c r="AD279" i="5"/>
  <c r="AD258" i="5"/>
  <c r="AD261" i="5"/>
  <c r="AD266" i="5"/>
  <c r="AD269" i="5"/>
  <c r="AD274" i="5"/>
  <c r="AD277" i="5"/>
  <c r="AD264" i="5"/>
  <c r="AD280" i="5"/>
  <c r="AD283" i="5"/>
  <c r="AD289" i="5"/>
  <c r="AD13" i="5"/>
  <c r="AD18" i="5"/>
  <c r="AD256" i="5"/>
  <c r="AD275" i="5"/>
  <c r="AD281" i="5"/>
  <c r="AD286" i="5"/>
  <c r="AD16" i="5"/>
  <c r="AD19" i="5"/>
  <c r="AD267" i="5"/>
  <c r="AD284" i="5"/>
  <c r="AD287" i="5"/>
  <c r="AD290" i="5"/>
  <c r="AD14" i="5"/>
  <c r="AD17" i="5"/>
  <c r="AD23" i="5"/>
  <c r="AD28" i="5"/>
  <c r="AD39" i="5"/>
  <c r="AD47" i="5"/>
  <c r="AD55" i="5"/>
  <c r="AD272" i="5"/>
  <c r="AD285" i="5"/>
  <c r="AD12" i="5"/>
  <c r="AD21" i="5"/>
  <c r="AD26" i="5"/>
  <c r="AD29" i="5"/>
  <c r="AD31" i="5"/>
  <c r="AD34" i="5"/>
  <c r="AD36" i="5"/>
  <c r="AD259" i="5"/>
  <c r="AD20" i="5"/>
  <c r="AD24" i="5"/>
  <c r="AD27" i="5"/>
  <c r="AD32" i="5"/>
  <c r="AD37" i="5"/>
  <c r="AD282" i="5"/>
  <c r="AD288" i="5"/>
  <c r="AD15" i="5"/>
  <c r="AD22" i="5"/>
  <c r="AD25" i="5"/>
  <c r="AD30" i="5"/>
  <c r="AD33" i="5"/>
  <c r="AD40" i="5"/>
  <c r="AD44" i="5"/>
  <c r="AD46" i="5"/>
  <c r="AD48" i="5"/>
  <c r="AD50" i="5"/>
  <c r="AD61" i="5"/>
  <c r="AD64" i="5"/>
  <c r="AD69" i="5"/>
  <c r="AD72" i="5"/>
  <c r="AD77" i="5"/>
  <c r="AD80" i="5"/>
  <c r="AD85" i="5"/>
  <c r="AD88" i="5"/>
  <c r="AD38" i="5"/>
  <c r="AD41" i="5"/>
  <c r="AD52" i="5"/>
  <c r="AD54" i="5"/>
  <c r="AD56" i="5"/>
  <c r="AD58" i="5"/>
  <c r="AD59" i="5"/>
  <c r="AD62" i="5"/>
  <c r="AD65" i="5"/>
  <c r="AD67" i="5"/>
  <c r="AD70" i="5"/>
  <c r="AD75" i="5"/>
  <c r="AD78" i="5"/>
  <c r="AD83" i="5"/>
  <c r="AD86" i="5"/>
  <c r="AD91" i="5"/>
  <c r="AD45" i="5"/>
  <c r="AD49" i="5"/>
  <c r="AD81" i="5"/>
  <c r="AD84" i="5"/>
  <c r="AD93" i="5"/>
  <c r="AD96" i="5"/>
  <c r="AD101" i="5"/>
  <c r="AD104" i="5"/>
  <c r="AD107" i="5"/>
  <c r="AD112" i="5"/>
  <c r="AD115" i="5"/>
  <c r="AD35" i="5"/>
  <c r="AD42" i="5"/>
  <c r="AD53" i="5"/>
  <c r="AD57" i="5"/>
  <c r="AD68" i="5"/>
  <c r="AD71" i="5"/>
  <c r="AD74" i="5"/>
  <c r="AD87" i="5"/>
  <c r="AD90" i="5"/>
  <c r="AD94" i="5"/>
  <c r="AD99" i="5"/>
  <c r="AD102" i="5"/>
  <c r="AD105" i="5"/>
  <c r="AD110" i="5"/>
  <c r="AD113" i="5"/>
  <c r="AD43" i="5"/>
  <c r="AD73" i="5"/>
  <c r="AD108" i="5"/>
  <c r="AD111" i="5"/>
  <c r="AD118" i="5"/>
  <c r="AD121" i="5"/>
  <c r="AD126" i="5"/>
  <c r="AD129" i="5"/>
  <c r="AD132" i="5"/>
  <c r="AD135" i="5"/>
  <c r="AD138" i="5"/>
  <c r="AD143" i="5"/>
  <c r="AD146" i="5"/>
  <c r="AD151" i="5"/>
  <c r="AD154" i="5"/>
  <c r="AD159" i="5"/>
  <c r="AD51" i="5"/>
  <c r="AD60" i="5"/>
  <c r="AD66" i="5"/>
  <c r="AD79" i="5"/>
  <c r="AD92" i="5"/>
  <c r="AD95" i="5"/>
  <c r="AD98" i="5"/>
  <c r="AD114" i="5"/>
  <c r="AD117" i="5"/>
  <c r="AD119" i="5"/>
  <c r="AD124" i="5"/>
  <c r="AD127" i="5"/>
  <c r="AD130" i="5"/>
  <c r="AD133" i="5"/>
  <c r="AD136" i="5"/>
  <c r="AD141" i="5"/>
  <c r="AD144" i="5"/>
  <c r="AD149" i="5"/>
  <c r="AD152" i="5"/>
  <c r="AD157" i="5"/>
  <c r="AD160" i="5"/>
  <c r="AD63" i="5"/>
  <c r="AD76" i="5"/>
  <c r="AD89" i="5"/>
  <c r="AD97" i="5"/>
  <c r="AD100" i="5"/>
  <c r="AD116" i="5"/>
  <c r="AD82" i="5"/>
  <c r="AD103" i="5"/>
  <c r="AD106" i="5"/>
  <c r="AD109" i="5"/>
  <c r="AD128" i="5"/>
  <c r="AD137" i="5"/>
  <c r="AD140" i="5"/>
  <c r="AD153" i="5"/>
  <c r="AD156" i="5"/>
  <c r="AD162" i="5"/>
  <c r="AD167" i="5"/>
  <c r="AD170" i="5"/>
  <c r="AD175" i="5"/>
  <c r="AD178" i="5"/>
  <c r="AD183" i="5"/>
  <c r="AD186" i="5"/>
  <c r="AD191" i="5"/>
  <c r="AD194" i="5"/>
  <c r="AD199" i="5"/>
  <c r="AD202" i="5"/>
  <c r="AD207" i="5"/>
  <c r="AD210" i="5"/>
  <c r="AD215" i="5"/>
  <c r="AD218" i="5"/>
  <c r="AD223" i="5"/>
  <c r="AD226" i="5"/>
  <c r="AD229" i="5"/>
  <c r="AD232" i="5"/>
  <c r="AD139" i="5"/>
  <c r="AD142" i="5"/>
  <c r="AD155" i="5"/>
  <c r="AD158" i="5"/>
  <c r="AD165" i="5"/>
  <c r="AD168" i="5"/>
  <c r="AD173" i="5"/>
  <c r="AD176" i="5"/>
  <c r="AD181" i="5"/>
  <c r="AD184" i="5"/>
  <c r="AD189" i="5"/>
  <c r="AD192" i="5"/>
  <c r="AD197" i="5"/>
  <c r="AD200" i="5"/>
  <c r="AD205" i="5"/>
  <c r="AD208" i="5"/>
  <c r="AD213" i="5"/>
  <c r="AD216" i="5"/>
  <c r="AD221" i="5"/>
  <c r="AD227" i="5"/>
  <c r="AD230" i="5"/>
  <c r="AD120" i="5"/>
  <c r="AD123" i="5"/>
  <c r="AD145" i="5"/>
  <c r="AD148" i="5"/>
  <c r="AD163" i="5"/>
  <c r="AD166" i="5"/>
  <c r="AD171" i="5"/>
  <c r="AD174" i="5"/>
  <c r="AD179" i="5"/>
  <c r="AD182" i="5"/>
  <c r="AD187" i="5"/>
  <c r="AD190" i="5"/>
  <c r="AD122" i="5"/>
  <c r="AD125" i="5"/>
  <c r="AD131" i="5"/>
  <c r="AD134" i="5"/>
  <c r="AD147" i="5"/>
  <c r="AD150" i="5"/>
  <c r="AD161" i="5"/>
  <c r="AD164" i="5"/>
  <c r="AD169" i="5"/>
  <c r="AD172" i="5"/>
  <c r="AD177" i="5"/>
  <c r="AD180" i="5"/>
  <c r="AD185" i="5"/>
  <c r="AD188" i="5"/>
  <c r="AD201" i="5"/>
  <c r="AD204" i="5"/>
  <c r="AD217" i="5"/>
  <c r="AD220" i="5"/>
  <c r="AD236" i="5"/>
  <c r="AD241" i="5"/>
  <c r="AD244" i="5"/>
  <c r="AD249" i="5"/>
  <c r="AD252" i="5"/>
  <c r="AD8" i="5"/>
  <c r="AD11" i="5"/>
  <c r="AD203" i="5"/>
  <c r="AD206" i="5"/>
  <c r="AD219" i="5"/>
  <c r="AD222" i="5"/>
  <c r="AD231" i="5"/>
  <c r="AD239" i="5"/>
  <c r="AD242" i="5"/>
  <c r="AD247" i="5"/>
  <c r="AD250" i="5"/>
  <c r="AD255" i="5"/>
  <c r="AD6" i="5"/>
  <c r="AD9" i="5"/>
  <c r="AD3" i="5"/>
  <c r="AD193" i="5"/>
  <c r="AD196" i="5"/>
  <c r="AD209" i="5"/>
  <c r="AD212" i="5"/>
  <c r="AD225" i="5"/>
  <c r="AD228" i="5"/>
  <c r="AD237" i="5"/>
  <c r="AD240" i="5"/>
  <c r="AD245" i="5"/>
  <c r="AD248" i="5"/>
  <c r="AD253" i="5"/>
  <c r="AD4" i="5"/>
  <c r="AD7" i="5"/>
  <c r="AD195" i="5"/>
  <c r="AD198" i="5"/>
  <c r="AD211" i="5"/>
  <c r="AD214" i="5"/>
  <c r="AD224" i="5"/>
  <c r="AD233" i="5"/>
  <c r="AD234" i="5"/>
  <c r="AD235" i="5"/>
  <c r="AD238" i="5"/>
  <c r="AD243" i="5"/>
  <c r="AD246" i="5"/>
  <c r="AD251" i="5"/>
  <c r="AD254" i="5"/>
  <c r="AD5" i="5"/>
  <c r="AD10" i="5"/>
  <c r="AA256" i="5"/>
  <c r="AA259" i="5"/>
  <c r="AA264" i="5"/>
  <c r="AA267" i="5"/>
  <c r="AA272" i="5"/>
  <c r="AA275" i="5"/>
  <c r="AA280" i="5"/>
  <c r="AA257" i="5"/>
  <c r="AA262" i="5"/>
  <c r="AA265" i="5"/>
  <c r="AA270" i="5"/>
  <c r="AA273" i="5"/>
  <c r="AA278" i="5"/>
  <c r="AA260" i="5"/>
  <c r="AA263" i="5"/>
  <c r="AA268" i="5"/>
  <c r="AA271" i="5"/>
  <c r="AA276" i="5"/>
  <c r="AA269" i="5"/>
  <c r="AA282" i="5"/>
  <c r="AA285" i="5"/>
  <c r="AA288" i="5"/>
  <c r="AA12" i="5"/>
  <c r="AA15" i="5"/>
  <c r="AA20" i="5"/>
  <c r="AA261" i="5"/>
  <c r="AA274" i="5"/>
  <c r="AA283" i="5"/>
  <c r="AA289" i="5"/>
  <c r="AA13" i="5"/>
  <c r="AA18" i="5"/>
  <c r="AA266" i="5"/>
  <c r="AA281" i="5"/>
  <c r="AA286" i="5"/>
  <c r="AA16" i="5"/>
  <c r="AA22" i="5"/>
  <c r="AA25" i="5"/>
  <c r="AA30" i="5"/>
  <c r="AA33" i="5"/>
  <c r="AA35" i="5"/>
  <c r="AA38" i="5"/>
  <c r="AA41" i="5"/>
  <c r="AA43" i="5"/>
  <c r="AA46" i="5"/>
  <c r="AA49" i="5"/>
  <c r="AA51" i="5"/>
  <c r="AA54" i="5"/>
  <c r="AA57" i="5"/>
  <c r="AA258" i="5"/>
  <c r="AA277" i="5"/>
  <c r="AA284" i="5"/>
  <c r="AA290" i="5"/>
  <c r="AA17" i="5"/>
  <c r="AA19" i="5"/>
  <c r="AA23" i="5"/>
  <c r="AA28" i="5"/>
  <c r="AA39" i="5"/>
  <c r="AA21" i="5"/>
  <c r="AA26" i="5"/>
  <c r="AA29" i="5"/>
  <c r="AA31" i="5"/>
  <c r="AA34" i="5"/>
  <c r="AA36" i="5"/>
  <c r="AA279" i="5"/>
  <c r="AA287" i="5"/>
  <c r="AA14" i="5"/>
  <c r="AA24" i="5"/>
  <c r="AA27" i="5"/>
  <c r="AA32" i="5"/>
  <c r="AA45" i="5"/>
  <c r="AA55" i="5"/>
  <c r="AA60" i="5"/>
  <c r="AA66" i="5"/>
  <c r="AA68" i="5"/>
  <c r="AA71" i="5"/>
  <c r="AA74" i="5"/>
  <c r="AA79" i="5"/>
  <c r="AA82" i="5"/>
  <c r="AA87" i="5"/>
  <c r="AA90" i="5"/>
  <c r="AA37" i="5"/>
  <c r="AA42" i="5"/>
  <c r="AA53" i="5"/>
  <c r="AA61" i="5"/>
  <c r="AA64" i="5"/>
  <c r="AA69" i="5"/>
  <c r="AA72" i="5"/>
  <c r="AA77" i="5"/>
  <c r="AA80" i="5"/>
  <c r="AA85" i="5"/>
  <c r="AA88" i="5"/>
  <c r="AA50" i="5"/>
  <c r="AA67" i="5"/>
  <c r="AA70" i="5"/>
  <c r="AA83" i="5"/>
  <c r="AA86" i="5"/>
  <c r="AA95" i="5"/>
  <c r="AA98" i="5"/>
  <c r="AA103" i="5"/>
  <c r="AA106" i="5"/>
  <c r="AA109" i="5"/>
  <c r="AA114" i="5"/>
  <c r="AA117" i="5"/>
  <c r="AA47" i="5"/>
  <c r="AA58" i="5"/>
  <c r="AA63" i="5"/>
  <c r="AA73" i="5"/>
  <c r="AA76" i="5"/>
  <c r="AA89" i="5"/>
  <c r="AA92" i="5"/>
  <c r="AA93" i="5"/>
  <c r="AA96" i="5"/>
  <c r="AA101" i="5"/>
  <c r="AA104" i="5"/>
  <c r="AA107" i="5"/>
  <c r="AA112" i="5"/>
  <c r="AA115" i="5"/>
  <c r="AA44" i="5"/>
  <c r="AA40" i="5"/>
  <c r="AA48" i="5"/>
  <c r="AA59" i="5"/>
  <c r="AA65" i="5"/>
  <c r="AA78" i="5"/>
  <c r="AA91" i="5"/>
  <c r="AA94" i="5"/>
  <c r="AA110" i="5"/>
  <c r="AA113" i="5"/>
  <c r="AA120" i="5"/>
  <c r="AA123" i="5"/>
  <c r="AA128" i="5"/>
  <c r="AA137" i="5"/>
  <c r="AA140" i="5"/>
  <c r="AA145" i="5"/>
  <c r="AA148" i="5"/>
  <c r="AA153" i="5"/>
  <c r="AA156" i="5"/>
  <c r="AA56" i="5"/>
  <c r="AA84" i="5"/>
  <c r="AA97" i="5"/>
  <c r="AA100" i="5"/>
  <c r="AA116" i="5"/>
  <c r="AA118" i="5"/>
  <c r="AA121" i="5"/>
  <c r="AA126" i="5"/>
  <c r="AA129" i="5"/>
  <c r="AA132" i="5"/>
  <c r="AA135" i="5"/>
  <c r="AA138" i="5"/>
  <c r="AA143" i="5"/>
  <c r="AA146" i="5"/>
  <c r="AA151" i="5"/>
  <c r="AA154" i="5"/>
  <c r="AA159" i="5"/>
  <c r="AA62" i="5"/>
  <c r="AA75" i="5"/>
  <c r="AA99" i="5"/>
  <c r="AA102" i="5"/>
  <c r="AA105" i="5"/>
  <c r="AA119" i="5"/>
  <c r="AA52" i="5"/>
  <c r="AA81" i="5"/>
  <c r="AA108" i="5"/>
  <c r="AA111" i="5"/>
  <c r="AA139" i="5"/>
  <c r="AA142" i="5"/>
  <c r="AA155" i="5"/>
  <c r="AA158" i="5"/>
  <c r="AA161" i="5"/>
  <c r="AA164" i="5"/>
  <c r="AA169" i="5"/>
  <c r="AA172" i="5"/>
  <c r="AA177" i="5"/>
  <c r="AA180" i="5"/>
  <c r="AA185" i="5"/>
  <c r="AA188" i="5"/>
  <c r="AA193" i="5"/>
  <c r="AA196" i="5"/>
  <c r="AA201" i="5"/>
  <c r="AA204" i="5"/>
  <c r="AA209" i="5"/>
  <c r="AA212" i="5"/>
  <c r="AA217" i="5"/>
  <c r="AA220" i="5"/>
  <c r="AA225" i="5"/>
  <c r="AA228" i="5"/>
  <c r="AA141" i="5"/>
  <c r="AA144" i="5"/>
  <c r="AA157" i="5"/>
  <c r="AA160" i="5"/>
  <c r="AA162" i="5"/>
  <c r="AA167" i="5"/>
  <c r="AA170" i="5"/>
  <c r="AA175" i="5"/>
  <c r="AA178" i="5"/>
  <c r="AA183" i="5"/>
  <c r="AA186" i="5"/>
  <c r="AA191" i="5"/>
  <c r="AA194" i="5"/>
  <c r="AA199" i="5"/>
  <c r="AA202" i="5"/>
  <c r="AA207" i="5"/>
  <c r="AA210" i="5"/>
  <c r="AA215" i="5"/>
  <c r="AA218" i="5"/>
  <c r="AA223" i="5"/>
  <c r="AA226" i="5"/>
  <c r="AA229" i="5"/>
  <c r="AA232" i="5"/>
  <c r="AA122" i="5"/>
  <c r="AA125" i="5"/>
  <c r="AA131" i="5"/>
  <c r="AA134" i="5"/>
  <c r="AA147" i="5"/>
  <c r="AA150" i="5"/>
  <c r="AA165" i="5"/>
  <c r="AA168" i="5"/>
  <c r="AA173" i="5"/>
  <c r="AA176" i="5"/>
  <c r="AA181" i="5"/>
  <c r="AA184" i="5"/>
  <c r="AA189" i="5"/>
  <c r="AA124" i="5"/>
  <c r="AA127" i="5"/>
  <c r="AA130" i="5"/>
  <c r="AA133" i="5"/>
  <c r="AA136" i="5"/>
  <c r="AA149" i="5"/>
  <c r="AA152" i="5"/>
  <c r="AA163" i="5"/>
  <c r="AA166" i="5"/>
  <c r="AA171" i="5"/>
  <c r="AA174" i="5"/>
  <c r="AA179" i="5"/>
  <c r="AA182" i="5"/>
  <c r="AA187" i="5"/>
  <c r="AA190" i="5"/>
  <c r="AA203" i="5"/>
  <c r="AA206" i="5"/>
  <c r="AA219" i="5"/>
  <c r="AA222" i="5"/>
  <c r="AA231" i="5"/>
  <c r="AA235" i="5"/>
  <c r="AA238" i="5"/>
  <c r="AA243" i="5"/>
  <c r="AA246" i="5"/>
  <c r="AA251" i="5"/>
  <c r="AA254" i="5"/>
  <c r="AA5" i="5"/>
  <c r="AA10" i="5"/>
  <c r="AA3" i="5"/>
  <c r="AA192" i="5"/>
  <c r="AA205" i="5"/>
  <c r="AA208" i="5"/>
  <c r="AA221" i="5"/>
  <c r="AA227" i="5"/>
  <c r="AA230" i="5"/>
  <c r="AA234" i="5"/>
  <c r="AA236" i="5"/>
  <c r="AA241" i="5"/>
  <c r="AA244" i="5"/>
  <c r="AA249" i="5"/>
  <c r="AA252" i="5"/>
  <c r="AA8" i="5"/>
  <c r="AA11" i="5"/>
  <c r="AA195" i="5"/>
  <c r="AA198" i="5"/>
  <c r="AA211" i="5"/>
  <c r="AA214" i="5"/>
  <c r="AA224" i="5"/>
  <c r="AA233" i="5"/>
  <c r="AA239" i="5"/>
  <c r="AA242" i="5"/>
  <c r="AA247" i="5"/>
  <c r="AA250" i="5"/>
  <c r="AA255" i="5"/>
  <c r="AA6" i="5"/>
  <c r="AA9" i="5"/>
  <c r="AA197" i="5"/>
  <c r="AA200" i="5"/>
  <c r="AA213" i="5"/>
  <c r="AA216" i="5"/>
  <c r="AA237" i="5"/>
  <c r="AA240" i="5"/>
  <c r="AA245" i="5"/>
  <c r="AA248" i="5"/>
  <c r="AA253" i="5"/>
  <c r="AA4" i="5"/>
  <c r="AA7" i="5"/>
  <c r="K72" i="1"/>
  <c r="K38" i="1"/>
  <c r="L38" i="1"/>
  <c r="J40" i="1"/>
  <c r="J39" i="1"/>
  <c r="K39" i="1"/>
  <c r="L39" i="1"/>
  <c r="K32" i="1"/>
  <c r="J32" i="1"/>
  <c r="L33" i="1"/>
  <c r="K33" i="1"/>
  <c r="J33" i="1"/>
  <c r="L41" i="1"/>
  <c r="K41" i="1"/>
  <c r="J41" i="1"/>
  <c r="J34" i="1"/>
  <c r="L34" i="1"/>
  <c r="K34" i="1"/>
  <c r="J42" i="1"/>
  <c r="K42" i="1"/>
  <c r="L42" i="1"/>
  <c r="L37" i="1"/>
  <c r="K37" i="1"/>
  <c r="J37" i="1"/>
  <c r="L45" i="1"/>
  <c r="K45" i="1"/>
  <c r="J45" i="1"/>
  <c r="J36" i="1"/>
  <c r="K36" i="1"/>
  <c r="L36" i="1"/>
  <c r="J44" i="1"/>
  <c r="L44" i="1"/>
  <c r="K44" i="1"/>
  <c r="AJ37" i="4"/>
  <c r="AJ41" i="4"/>
  <c r="AJ43" i="4"/>
  <c r="AJ47" i="4"/>
  <c r="AJ51" i="4"/>
  <c r="AJ42" i="4"/>
  <c r="AJ49" i="4"/>
  <c r="AJ52" i="4"/>
  <c r="AJ56" i="4"/>
  <c r="AJ60" i="4"/>
  <c r="AJ64" i="4"/>
  <c r="AJ68" i="4"/>
  <c r="AJ72" i="4"/>
  <c r="AJ76" i="4"/>
  <c r="AJ80" i="4"/>
  <c r="AJ39" i="4"/>
  <c r="AJ40" i="4"/>
  <c r="AJ45" i="4"/>
  <c r="AJ53" i="4"/>
  <c r="AJ57" i="4"/>
  <c r="AJ61" i="4"/>
  <c r="AJ65" i="4"/>
  <c r="AJ69" i="4"/>
  <c r="AJ73" i="4"/>
  <c r="AJ46" i="4"/>
  <c r="AJ59" i="4"/>
  <c r="AJ67" i="4"/>
  <c r="AJ75" i="4"/>
  <c r="AJ81" i="4"/>
  <c r="AJ83" i="4"/>
  <c r="AJ86" i="4"/>
  <c r="AJ90" i="4"/>
  <c r="AJ94" i="4"/>
  <c r="AJ98" i="4"/>
  <c r="AJ102" i="4"/>
  <c r="AJ106" i="4"/>
  <c r="AJ110" i="4"/>
  <c r="AJ114" i="4"/>
  <c r="AJ38" i="4"/>
  <c r="AJ48" i="4"/>
  <c r="AJ58" i="4"/>
  <c r="AJ66" i="4"/>
  <c r="AJ74" i="4"/>
  <c r="AJ77" i="4"/>
  <c r="AJ79" i="4"/>
  <c r="AJ87" i="4"/>
  <c r="AJ91" i="4"/>
  <c r="AJ95" i="4"/>
  <c r="AJ99" i="4"/>
  <c r="AJ103" i="4"/>
  <c r="AJ107" i="4"/>
  <c r="AJ44" i="4"/>
  <c r="AJ55" i="4"/>
  <c r="AJ63" i="4"/>
  <c r="AJ71" i="4"/>
  <c r="AJ78" i="4"/>
  <c r="AJ85" i="4"/>
  <c r="AJ93" i="4"/>
  <c r="AJ101" i="4"/>
  <c r="AJ112" i="4"/>
  <c r="AJ121" i="4"/>
  <c r="AJ125" i="4"/>
  <c r="AJ129" i="4"/>
  <c r="AJ54" i="4"/>
  <c r="AJ84" i="4"/>
  <c r="AJ92" i="4"/>
  <c r="AJ100" i="4"/>
  <c r="AJ108" i="4"/>
  <c r="AJ115" i="4"/>
  <c r="AJ117" i="4"/>
  <c r="AJ118" i="4"/>
  <c r="AJ122" i="4"/>
  <c r="AJ62" i="4"/>
  <c r="AJ89" i="4"/>
  <c r="AJ97" i="4"/>
  <c r="AJ105" i="4"/>
  <c r="AJ111" i="4"/>
  <c r="AJ113" i="4"/>
  <c r="AJ50" i="4"/>
  <c r="AJ70" i="4"/>
  <c r="AJ104" i="4"/>
  <c r="AJ119" i="4"/>
  <c r="AJ130" i="4"/>
  <c r="AJ132" i="4"/>
  <c r="AJ4" i="4"/>
  <c r="AJ8" i="4"/>
  <c r="AJ12" i="4"/>
  <c r="AJ16" i="4"/>
  <c r="AJ20" i="4"/>
  <c r="AJ24" i="4"/>
  <c r="AJ28" i="4"/>
  <c r="AJ32" i="4"/>
  <c r="AJ36" i="4"/>
  <c r="AJ3" i="4"/>
  <c r="AJ82" i="4"/>
  <c r="AJ109" i="4"/>
  <c r="AJ126" i="4"/>
  <c r="AJ128" i="4"/>
  <c r="AJ5" i="4"/>
  <c r="AJ9" i="4"/>
  <c r="AJ13" i="4"/>
  <c r="AJ17" i="4"/>
  <c r="AJ21" i="4"/>
  <c r="AJ25" i="4"/>
  <c r="AJ29" i="4"/>
  <c r="AJ33" i="4"/>
  <c r="AJ88" i="4"/>
  <c r="AJ123" i="4"/>
  <c r="AJ124" i="4"/>
  <c r="AJ131" i="4"/>
  <c r="AJ6" i="4"/>
  <c r="AJ10" i="4"/>
  <c r="AJ14" i="4"/>
  <c r="AJ18" i="4"/>
  <c r="AJ22" i="4"/>
  <c r="AJ26" i="4"/>
  <c r="AJ30" i="4"/>
  <c r="AJ34" i="4"/>
  <c r="AJ7" i="4"/>
  <c r="AJ23" i="4"/>
  <c r="AJ27" i="4"/>
  <c r="AJ35" i="4"/>
  <c r="AJ96" i="4"/>
  <c r="AJ120" i="4"/>
  <c r="AJ11" i="4"/>
  <c r="AJ15" i="4"/>
  <c r="AJ31" i="4"/>
  <c r="AJ116" i="4"/>
  <c r="AJ127" i="4"/>
  <c r="AJ19" i="4"/>
  <c r="AD39" i="4"/>
  <c r="AD41" i="4"/>
  <c r="AD45" i="4"/>
  <c r="AD49" i="4"/>
  <c r="AD42" i="4"/>
  <c r="AD47" i="4"/>
  <c r="AD54" i="4"/>
  <c r="AD58" i="4"/>
  <c r="AD62" i="4"/>
  <c r="AD66" i="4"/>
  <c r="AD70" i="4"/>
  <c r="AD74" i="4"/>
  <c r="AD78" i="4"/>
  <c r="AD82" i="4"/>
  <c r="AD40" i="4"/>
  <c r="AD43" i="4"/>
  <c r="AD50" i="4"/>
  <c r="AD55" i="4"/>
  <c r="AD59" i="4"/>
  <c r="AD63" i="4"/>
  <c r="AD67" i="4"/>
  <c r="AD71" i="4"/>
  <c r="AD75" i="4"/>
  <c r="AD37" i="4"/>
  <c r="AD38" i="4"/>
  <c r="AD44" i="4"/>
  <c r="AD57" i="4"/>
  <c r="AD65" i="4"/>
  <c r="AD73" i="4"/>
  <c r="AD79" i="4"/>
  <c r="AD81" i="4"/>
  <c r="AD88" i="4"/>
  <c r="AD92" i="4"/>
  <c r="AD96" i="4"/>
  <c r="AD100" i="4"/>
  <c r="AD104" i="4"/>
  <c r="AD108" i="4"/>
  <c r="AD112" i="4"/>
  <c r="AD116" i="4"/>
  <c r="AD46" i="4"/>
  <c r="AD56" i="4"/>
  <c r="AD64" i="4"/>
  <c r="AD72" i="4"/>
  <c r="AD84" i="4"/>
  <c r="AD85" i="4"/>
  <c r="AD89" i="4"/>
  <c r="AD93" i="4"/>
  <c r="AD97" i="4"/>
  <c r="AD101" i="4"/>
  <c r="AD105" i="4"/>
  <c r="AD51" i="4"/>
  <c r="AD53" i="4"/>
  <c r="AD61" i="4"/>
  <c r="AD69" i="4"/>
  <c r="AD77" i="4"/>
  <c r="AD48" i="4"/>
  <c r="AD76" i="4"/>
  <c r="AD91" i="4"/>
  <c r="AD99" i="4"/>
  <c r="AD107" i="4"/>
  <c r="AD110" i="4"/>
  <c r="AD117" i="4"/>
  <c r="AD119" i="4"/>
  <c r="AD123" i="4"/>
  <c r="AD127" i="4"/>
  <c r="AD131" i="4"/>
  <c r="AD52" i="4"/>
  <c r="AD90" i="4"/>
  <c r="AD98" i="4"/>
  <c r="AD106" i="4"/>
  <c r="AD113" i="4"/>
  <c r="AD115" i="4"/>
  <c r="AD120" i="4"/>
  <c r="AD124" i="4"/>
  <c r="AD60" i="4"/>
  <c r="AD83" i="4"/>
  <c r="AD87" i="4"/>
  <c r="AD95" i="4"/>
  <c r="AD103" i="4"/>
  <c r="AD109" i="4"/>
  <c r="AD111" i="4"/>
  <c r="AD102" i="4"/>
  <c r="AD114" i="4"/>
  <c r="AD128" i="4"/>
  <c r="AD130" i="4"/>
  <c r="AD6" i="4"/>
  <c r="AD10" i="4"/>
  <c r="AD14" i="4"/>
  <c r="AD18" i="4"/>
  <c r="AD22" i="4"/>
  <c r="AD26" i="4"/>
  <c r="AD30" i="4"/>
  <c r="AD34" i="4"/>
  <c r="AD122" i="4"/>
  <c r="AD126" i="4"/>
  <c r="AD7" i="4"/>
  <c r="AD11" i="4"/>
  <c r="AD15" i="4"/>
  <c r="AD19" i="4"/>
  <c r="AD23" i="4"/>
  <c r="AD27" i="4"/>
  <c r="AD31" i="4"/>
  <c r="AD35" i="4"/>
  <c r="AD80" i="4"/>
  <c r="AD86" i="4"/>
  <c r="AD121" i="4"/>
  <c r="AD129" i="4"/>
  <c r="AD4" i="4"/>
  <c r="AD8" i="4"/>
  <c r="AD12" i="4"/>
  <c r="AD16" i="4"/>
  <c r="AD20" i="4"/>
  <c r="AD24" i="4"/>
  <c r="AD28" i="4"/>
  <c r="AD32" i="4"/>
  <c r="AD36" i="4"/>
  <c r="AD3" i="4"/>
  <c r="AD68" i="4"/>
  <c r="AD94" i="4"/>
  <c r="AD5" i="4"/>
  <c r="AD21" i="4"/>
  <c r="AD118" i="4"/>
  <c r="AD125" i="4"/>
  <c r="AD9" i="4"/>
  <c r="AD25" i="4"/>
  <c r="AD29" i="4"/>
  <c r="AD132" i="4"/>
  <c r="AD13" i="4"/>
  <c r="AD17" i="4"/>
  <c r="AD33" i="4"/>
  <c r="AC40" i="4"/>
  <c r="AC37" i="4"/>
  <c r="AC39" i="4"/>
  <c r="AC46" i="4"/>
  <c r="AC50" i="4"/>
  <c r="AC41" i="4"/>
  <c r="AC43" i="4"/>
  <c r="AC45" i="4"/>
  <c r="AC55" i="4"/>
  <c r="AC59" i="4"/>
  <c r="AC63" i="4"/>
  <c r="AC67" i="4"/>
  <c r="AC71" i="4"/>
  <c r="AC75" i="4"/>
  <c r="AC79" i="4"/>
  <c r="AC83" i="4"/>
  <c r="AC48" i="4"/>
  <c r="AC52" i="4"/>
  <c r="AC56" i="4"/>
  <c r="AC60" i="4"/>
  <c r="AC64" i="4"/>
  <c r="AC68" i="4"/>
  <c r="AC72" i="4"/>
  <c r="AC76" i="4"/>
  <c r="AC49" i="4"/>
  <c r="AC54" i="4"/>
  <c r="AC62" i="4"/>
  <c r="AC70" i="4"/>
  <c r="AC84" i="4"/>
  <c r="AC85" i="4"/>
  <c r="AC89" i="4"/>
  <c r="AC93" i="4"/>
  <c r="AC97" i="4"/>
  <c r="AC101" i="4"/>
  <c r="AC105" i="4"/>
  <c r="AC109" i="4"/>
  <c r="AC113" i="4"/>
  <c r="AC117" i="4"/>
  <c r="AC51" i="4"/>
  <c r="AC53" i="4"/>
  <c r="AC61" i="4"/>
  <c r="AC69" i="4"/>
  <c r="AC77" i="4"/>
  <c r="AC80" i="4"/>
  <c r="AC82" i="4"/>
  <c r="AC86" i="4"/>
  <c r="AC90" i="4"/>
  <c r="AC94" i="4"/>
  <c r="AC98" i="4"/>
  <c r="AC102" i="4"/>
  <c r="AC106" i="4"/>
  <c r="AC42" i="4"/>
  <c r="AC47" i="4"/>
  <c r="AC58" i="4"/>
  <c r="AC66" i="4"/>
  <c r="AC74" i="4"/>
  <c r="AC81" i="4"/>
  <c r="AC88" i="4"/>
  <c r="AC96" i="4"/>
  <c r="AC104" i="4"/>
  <c r="AC115" i="4"/>
  <c r="AC120" i="4"/>
  <c r="AC124" i="4"/>
  <c r="AC128" i="4"/>
  <c r="AC132" i="4"/>
  <c r="AC38" i="4"/>
  <c r="AC57" i="4"/>
  <c r="AC78" i="4"/>
  <c r="AC87" i="4"/>
  <c r="AC95" i="4"/>
  <c r="AC103" i="4"/>
  <c r="AC111" i="4"/>
  <c r="AC121" i="4"/>
  <c r="AC65" i="4"/>
  <c r="AC92" i="4"/>
  <c r="AC100" i="4"/>
  <c r="AC108" i="4"/>
  <c r="AC114" i="4"/>
  <c r="AC116" i="4"/>
  <c r="AC107" i="4"/>
  <c r="AC122" i="4"/>
  <c r="AC126" i="4"/>
  <c r="AC7" i="4"/>
  <c r="AC11" i="4"/>
  <c r="AC15" i="4"/>
  <c r="AC19" i="4"/>
  <c r="AC23" i="4"/>
  <c r="AC27" i="4"/>
  <c r="AC31" i="4"/>
  <c r="AC35" i="4"/>
  <c r="AC3" i="4"/>
  <c r="AC73" i="4"/>
  <c r="AC119" i="4"/>
  <c r="AC129" i="4"/>
  <c r="AC131" i="4"/>
  <c r="AC4" i="4"/>
  <c r="AC8" i="4"/>
  <c r="AC12" i="4"/>
  <c r="AC16" i="4"/>
  <c r="AC20" i="4"/>
  <c r="AC24" i="4"/>
  <c r="AC28" i="4"/>
  <c r="AC32" i="4"/>
  <c r="AC36" i="4"/>
  <c r="AC44" i="4"/>
  <c r="AC91" i="4"/>
  <c r="AC110" i="4"/>
  <c r="AC118" i="4"/>
  <c r="AC125" i="4"/>
  <c r="AC127" i="4"/>
  <c r="AC5" i="4"/>
  <c r="AC9" i="4"/>
  <c r="AC13" i="4"/>
  <c r="AC17" i="4"/>
  <c r="AC21" i="4"/>
  <c r="AC25" i="4"/>
  <c r="AC29" i="4"/>
  <c r="AC33" i="4"/>
  <c r="AC112" i="4"/>
  <c r="AC10" i="4"/>
  <c r="AC26" i="4"/>
  <c r="AC34" i="4"/>
  <c r="AC6" i="4"/>
  <c r="AC123" i="4"/>
  <c r="AC130" i="4"/>
  <c r="AC14" i="4"/>
  <c r="AC30" i="4"/>
  <c r="AC22" i="4"/>
  <c r="AC99" i="4"/>
  <c r="AC18" i="4"/>
  <c r="AF37" i="4"/>
  <c r="AF41" i="4"/>
  <c r="AF38" i="4"/>
  <c r="AF40" i="4"/>
  <c r="AF43" i="4"/>
  <c r="AF47" i="4"/>
  <c r="AF51" i="4"/>
  <c r="AF44" i="4"/>
  <c r="AF46" i="4"/>
  <c r="AF52" i="4"/>
  <c r="AF56" i="4"/>
  <c r="AF60" i="4"/>
  <c r="AF64" i="4"/>
  <c r="AF68" i="4"/>
  <c r="AF72" i="4"/>
  <c r="AF76" i="4"/>
  <c r="AF80" i="4"/>
  <c r="AF84" i="4"/>
  <c r="AF42" i="4"/>
  <c r="AF49" i="4"/>
  <c r="AF53" i="4"/>
  <c r="AF57" i="4"/>
  <c r="AF61" i="4"/>
  <c r="AF65" i="4"/>
  <c r="AF69" i="4"/>
  <c r="AF73" i="4"/>
  <c r="AF77" i="4"/>
  <c r="AF39" i="4"/>
  <c r="AF48" i="4"/>
  <c r="AF55" i="4"/>
  <c r="AF63" i="4"/>
  <c r="AF71" i="4"/>
  <c r="AF78" i="4"/>
  <c r="AF86" i="4"/>
  <c r="AF90" i="4"/>
  <c r="AF94" i="4"/>
  <c r="AF98" i="4"/>
  <c r="AF102" i="4"/>
  <c r="AF106" i="4"/>
  <c r="AF110" i="4"/>
  <c r="AF114" i="4"/>
  <c r="AF45" i="4"/>
  <c r="AF54" i="4"/>
  <c r="AF62" i="4"/>
  <c r="AF70" i="4"/>
  <c r="AF81" i="4"/>
  <c r="AF83" i="4"/>
  <c r="AF87" i="4"/>
  <c r="AF91" i="4"/>
  <c r="AF95" i="4"/>
  <c r="AF99" i="4"/>
  <c r="AF103" i="4"/>
  <c r="AF107" i="4"/>
  <c r="AF50" i="4"/>
  <c r="AF59" i="4"/>
  <c r="AF67" i="4"/>
  <c r="AF75" i="4"/>
  <c r="AF66" i="4"/>
  <c r="AF89" i="4"/>
  <c r="AF97" i="4"/>
  <c r="AF105" i="4"/>
  <c r="AF109" i="4"/>
  <c r="AF116" i="4"/>
  <c r="AF121" i="4"/>
  <c r="AF125" i="4"/>
  <c r="AF129" i="4"/>
  <c r="AF74" i="4"/>
  <c r="AF88" i="4"/>
  <c r="AF96" i="4"/>
  <c r="AF104" i="4"/>
  <c r="AF112" i="4"/>
  <c r="AF118" i="4"/>
  <c r="AF122" i="4"/>
  <c r="AF82" i="4"/>
  <c r="AF85" i="4"/>
  <c r="AF93" i="4"/>
  <c r="AF101" i="4"/>
  <c r="AF115" i="4"/>
  <c r="AF92" i="4"/>
  <c r="AF123" i="4"/>
  <c r="AF127" i="4"/>
  <c r="AF4" i="4"/>
  <c r="AF8" i="4"/>
  <c r="AF12" i="4"/>
  <c r="AF16" i="4"/>
  <c r="AF20" i="4"/>
  <c r="AF24" i="4"/>
  <c r="AF28" i="4"/>
  <c r="AF32" i="4"/>
  <c r="AF36" i="4"/>
  <c r="AF3" i="4"/>
  <c r="AF79" i="4"/>
  <c r="AF100" i="4"/>
  <c r="AF111" i="4"/>
  <c r="AF120" i="4"/>
  <c r="AF130" i="4"/>
  <c r="AF132" i="4"/>
  <c r="AF5" i="4"/>
  <c r="AF9" i="4"/>
  <c r="AF13" i="4"/>
  <c r="AF17" i="4"/>
  <c r="AF21" i="4"/>
  <c r="AF25" i="4"/>
  <c r="AF29" i="4"/>
  <c r="AF33" i="4"/>
  <c r="AF108" i="4"/>
  <c r="AF113" i="4"/>
  <c r="AF117" i="4"/>
  <c r="AF119" i="4"/>
  <c r="AF126" i="4"/>
  <c r="AF128" i="4"/>
  <c r="AF6" i="4"/>
  <c r="AF10" i="4"/>
  <c r="AF14" i="4"/>
  <c r="AF18" i="4"/>
  <c r="AF22" i="4"/>
  <c r="AF26" i="4"/>
  <c r="AF30" i="4"/>
  <c r="AF34" i="4"/>
  <c r="AF58" i="4"/>
  <c r="AF131" i="4"/>
  <c r="AF11" i="4"/>
  <c r="AF27" i="4"/>
  <c r="AF15" i="4"/>
  <c r="AF31" i="4"/>
  <c r="AF19" i="4"/>
  <c r="AF7" i="4"/>
  <c r="AF35" i="4"/>
  <c r="AF124" i="4"/>
  <c r="AF23" i="4"/>
  <c r="AG40" i="4"/>
  <c r="AG42" i="4"/>
  <c r="AG46" i="4"/>
  <c r="AG50" i="4"/>
  <c r="AG38" i="4"/>
  <c r="AG39" i="4"/>
  <c r="AG48" i="4"/>
  <c r="AG55" i="4"/>
  <c r="AG59" i="4"/>
  <c r="AG63" i="4"/>
  <c r="AG67" i="4"/>
  <c r="AG71" i="4"/>
  <c r="AG75" i="4"/>
  <c r="AG79" i="4"/>
  <c r="AG83" i="4"/>
  <c r="AG37" i="4"/>
  <c r="AG44" i="4"/>
  <c r="AG51" i="4"/>
  <c r="AG52" i="4"/>
  <c r="AG56" i="4"/>
  <c r="AG60" i="4"/>
  <c r="AG64" i="4"/>
  <c r="AG68" i="4"/>
  <c r="AG72" i="4"/>
  <c r="AG76" i="4"/>
  <c r="AG43" i="4"/>
  <c r="AG58" i="4"/>
  <c r="AG66" i="4"/>
  <c r="AG74" i="4"/>
  <c r="AG80" i="4"/>
  <c r="AG82" i="4"/>
  <c r="AG85" i="4"/>
  <c r="AG89" i="4"/>
  <c r="AG93" i="4"/>
  <c r="AG97" i="4"/>
  <c r="AG101" i="4"/>
  <c r="AG105" i="4"/>
  <c r="AG109" i="4"/>
  <c r="AG113" i="4"/>
  <c r="AG117" i="4"/>
  <c r="AG49" i="4"/>
  <c r="AG57" i="4"/>
  <c r="AG65" i="4"/>
  <c r="AG73" i="4"/>
  <c r="AG78" i="4"/>
  <c r="AG86" i="4"/>
  <c r="AG90" i="4"/>
  <c r="AG94" i="4"/>
  <c r="AG98" i="4"/>
  <c r="AG102" i="4"/>
  <c r="AG106" i="4"/>
  <c r="AG45" i="4"/>
  <c r="AG54" i="4"/>
  <c r="AG62" i="4"/>
  <c r="AG70" i="4"/>
  <c r="AG41" i="4"/>
  <c r="AG61" i="4"/>
  <c r="AG84" i="4"/>
  <c r="AG92" i="4"/>
  <c r="AG100" i="4"/>
  <c r="AG108" i="4"/>
  <c r="AG111" i="4"/>
  <c r="AG120" i="4"/>
  <c r="AG124" i="4"/>
  <c r="AG128" i="4"/>
  <c r="AG132" i="4"/>
  <c r="AG69" i="4"/>
  <c r="AG81" i="4"/>
  <c r="AG91" i="4"/>
  <c r="AG99" i="4"/>
  <c r="AG107" i="4"/>
  <c r="AG114" i="4"/>
  <c r="AG116" i="4"/>
  <c r="AG121" i="4"/>
  <c r="AG77" i="4"/>
  <c r="AG88" i="4"/>
  <c r="AG96" i="4"/>
  <c r="AG104" i="4"/>
  <c r="AG110" i="4"/>
  <c r="AG112" i="4"/>
  <c r="AG87" i="4"/>
  <c r="AG118" i="4"/>
  <c r="AG129" i="4"/>
  <c r="AG131" i="4"/>
  <c r="AG7" i="4"/>
  <c r="AG11" i="4"/>
  <c r="AG15" i="4"/>
  <c r="AG19" i="4"/>
  <c r="AG23" i="4"/>
  <c r="AG27" i="4"/>
  <c r="AG31" i="4"/>
  <c r="AG35" i="4"/>
  <c r="AG36" i="4"/>
  <c r="AG3" i="4"/>
  <c r="AG53" i="4"/>
  <c r="AG95" i="4"/>
  <c r="AG123" i="4"/>
  <c r="AG125" i="4"/>
  <c r="AG127" i="4"/>
  <c r="AG4" i="4"/>
  <c r="AG8" i="4"/>
  <c r="AG12" i="4"/>
  <c r="AG16" i="4"/>
  <c r="AG20" i="4"/>
  <c r="AG24" i="4"/>
  <c r="AG28" i="4"/>
  <c r="AG32" i="4"/>
  <c r="AG103" i="4"/>
  <c r="AG122" i="4"/>
  <c r="AG130" i="4"/>
  <c r="AG5" i="4"/>
  <c r="AG9" i="4"/>
  <c r="AG13" i="4"/>
  <c r="AG17" i="4"/>
  <c r="AG21" i="4"/>
  <c r="AG25" i="4"/>
  <c r="AG29" i="4"/>
  <c r="AG33" i="4"/>
  <c r="AG47" i="4"/>
  <c r="AG126" i="4"/>
  <c r="AG6" i="4"/>
  <c r="AG22" i="4"/>
  <c r="AG10" i="4"/>
  <c r="AG26" i="4"/>
  <c r="AG30" i="4"/>
  <c r="AG119" i="4"/>
  <c r="AG18" i="4"/>
  <c r="AG34" i="4"/>
  <c r="AG115" i="4"/>
  <c r="AG14" i="4"/>
  <c r="Z39" i="4"/>
  <c r="Z38" i="4"/>
  <c r="Z45" i="4"/>
  <c r="Z49" i="4"/>
  <c r="Z44" i="4"/>
  <c r="Z51" i="4"/>
  <c r="Z54" i="4"/>
  <c r="Z58" i="4"/>
  <c r="Z62" i="4"/>
  <c r="Z66" i="4"/>
  <c r="Z70" i="4"/>
  <c r="Z74" i="4"/>
  <c r="Z78" i="4"/>
  <c r="Z82" i="4"/>
  <c r="Z37" i="4"/>
  <c r="Z47" i="4"/>
  <c r="Z55" i="4"/>
  <c r="Z59" i="4"/>
  <c r="Z63" i="4"/>
  <c r="Z67" i="4"/>
  <c r="Z71" i="4"/>
  <c r="Z75" i="4"/>
  <c r="Z46" i="4"/>
  <c r="Z53" i="4"/>
  <c r="Z61" i="4"/>
  <c r="Z69" i="4"/>
  <c r="Z77" i="4"/>
  <c r="Z83" i="4"/>
  <c r="Z88" i="4"/>
  <c r="Z92" i="4"/>
  <c r="Z96" i="4"/>
  <c r="Z100" i="4"/>
  <c r="Z104" i="4"/>
  <c r="Z108" i="4"/>
  <c r="Z112" i="4"/>
  <c r="Z116" i="4"/>
  <c r="Z41" i="4"/>
  <c r="Z42" i="4"/>
  <c r="Z43" i="4"/>
  <c r="Z52" i="4"/>
  <c r="Z60" i="4"/>
  <c r="Z68" i="4"/>
  <c r="Z76" i="4"/>
  <c r="Z79" i="4"/>
  <c r="Z81" i="4"/>
  <c r="Z85" i="4"/>
  <c r="Z89" i="4"/>
  <c r="Z93" i="4"/>
  <c r="Z97" i="4"/>
  <c r="Z101" i="4"/>
  <c r="Z105" i="4"/>
  <c r="Z40" i="4"/>
  <c r="Z48" i="4"/>
  <c r="Z57" i="4"/>
  <c r="Z65" i="4"/>
  <c r="Z73" i="4"/>
  <c r="Z64" i="4"/>
  <c r="Z87" i="4"/>
  <c r="Z95" i="4"/>
  <c r="Z103" i="4"/>
  <c r="Z114" i="4"/>
  <c r="Z119" i="4"/>
  <c r="Z123" i="4"/>
  <c r="Z127" i="4"/>
  <c r="Z131" i="4"/>
  <c r="Z72" i="4"/>
  <c r="Z84" i="4"/>
  <c r="Z86" i="4"/>
  <c r="Z94" i="4"/>
  <c r="Z102" i="4"/>
  <c r="Z110" i="4"/>
  <c r="Z117" i="4"/>
  <c r="Z120" i="4"/>
  <c r="Z124" i="4"/>
  <c r="Z50" i="4"/>
  <c r="Z80" i="4"/>
  <c r="Z91" i="4"/>
  <c r="Z99" i="4"/>
  <c r="Z107" i="4"/>
  <c r="Z113" i="4"/>
  <c r="Z115" i="4"/>
  <c r="Z90" i="4"/>
  <c r="Z111" i="4"/>
  <c r="Z121" i="4"/>
  <c r="Z125" i="4"/>
  <c r="Z132" i="4"/>
  <c r="Z6" i="4"/>
  <c r="Z10" i="4"/>
  <c r="Z14" i="4"/>
  <c r="Z18" i="4"/>
  <c r="Z22" i="4"/>
  <c r="Z26" i="4"/>
  <c r="Z30" i="4"/>
  <c r="Z34" i="4"/>
  <c r="Z35" i="4"/>
  <c r="Z98" i="4"/>
  <c r="Z118" i="4"/>
  <c r="Z128" i="4"/>
  <c r="Z130" i="4"/>
  <c r="Z7" i="4"/>
  <c r="Z11" i="4"/>
  <c r="Z15" i="4"/>
  <c r="Z19" i="4"/>
  <c r="Z23" i="4"/>
  <c r="Z27" i="4"/>
  <c r="Z31" i="4"/>
  <c r="Z3" i="4"/>
  <c r="Z56" i="4"/>
  <c r="Z106" i="4"/>
  <c r="Z126" i="4"/>
  <c r="Z4" i="4"/>
  <c r="Z8" i="4"/>
  <c r="Z12" i="4"/>
  <c r="Z16" i="4"/>
  <c r="Z20" i="4"/>
  <c r="Z24" i="4"/>
  <c r="Z28" i="4"/>
  <c r="Z32" i="4"/>
  <c r="Z36" i="4"/>
  <c r="Z9" i="4"/>
  <c r="Z25" i="4"/>
  <c r="Z13" i="4"/>
  <c r="Z29" i="4"/>
  <c r="Z122" i="4"/>
  <c r="Z21" i="4"/>
  <c r="Z33" i="4"/>
  <c r="Z109" i="4"/>
  <c r="Z129" i="4"/>
  <c r="Z17" i="4"/>
  <c r="Z5" i="4"/>
  <c r="Y46" i="4"/>
  <c r="Y45" i="4"/>
  <c r="Y97" i="4"/>
  <c r="Y106" i="4"/>
  <c r="Y132" i="4"/>
  <c r="Y116" i="4"/>
  <c r="Y12" i="4"/>
  <c r="Y25" i="4"/>
  <c r="AB37" i="4"/>
  <c r="AB41" i="4"/>
  <c r="AB42" i="4"/>
  <c r="AB43" i="4"/>
  <c r="AB47" i="4"/>
  <c r="AB51" i="4"/>
  <c r="AB40" i="4"/>
  <c r="AB48" i="4"/>
  <c r="AB50" i="4"/>
  <c r="AB52" i="4"/>
  <c r="AB56" i="4"/>
  <c r="AB60" i="4"/>
  <c r="AB64" i="4"/>
  <c r="AB68" i="4"/>
  <c r="AB72" i="4"/>
  <c r="AB76" i="4"/>
  <c r="AB80" i="4"/>
  <c r="AB84" i="4"/>
  <c r="AB38" i="4"/>
  <c r="AB39" i="4"/>
  <c r="AB44" i="4"/>
  <c r="AB46" i="4"/>
  <c r="AB53" i="4"/>
  <c r="AB57" i="4"/>
  <c r="AB61" i="4"/>
  <c r="AB65" i="4"/>
  <c r="AB69" i="4"/>
  <c r="AB73" i="4"/>
  <c r="AB77" i="4"/>
  <c r="AB45" i="4"/>
  <c r="AB59" i="4"/>
  <c r="AB67" i="4"/>
  <c r="AB75" i="4"/>
  <c r="AB82" i="4"/>
  <c r="AB86" i="4"/>
  <c r="AB90" i="4"/>
  <c r="AB94" i="4"/>
  <c r="AB98" i="4"/>
  <c r="AB102" i="4"/>
  <c r="AB106" i="4"/>
  <c r="AB110" i="4"/>
  <c r="AB114" i="4"/>
  <c r="AB58" i="4"/>
  <c r="AB66" i="4"/>
  <c r="AB74" i="4"/>
  <c r="AB78" i="4"/>
  <c r="AB87" i="4"/>
  <c r="AB91" i="4"/>
  <c r="AB95" i="4"/>
  <c r="AB99" i="4"/>
  <c r="AB103" i="4"/>
  <c r="AB107" i="4"/>
  <c r="AB55" i="4"/>
  <c r="AB63" i="4"/>
  <c r="AB71" i="4"/>
  <c r="AB54" i="4"/>
  <c r="AB85" i="4"/>
  <c r="AB93" i="4"/>
  <c r="AB101" i="4"/>
  <c r="AB111" i="4"/>
  <c r="AB113" i="4"/>
  <c r="AB121" i="4"/>
  <c r="AB125" i="4"/>
  <c r="AB129" i="4"/>
  <c r="AB49" i="4"/>
  <c r="AB62" i="4"/>
  <c r="AB83" i="4"/>
  <c r="AB92" i="4"/>
  <c r="AB100" i="4"/>
  <c r="AB108" i="4"/>
  <c r="AB109" i="4"/>
  <c r="AB116" i="4"/>
  <c r="AB118" i="4"/>
  <c r="AB122" i="4"/>
  <c r="AB70" i="4"/>
  <c r="AB79" i="4"/>
  <c r="AB89" i="4"/>
  <c r="AB97" i="4"/>
  <c r="AB105" i="4"/>
  <c r="AB112" i="4"/>
  <c r="AB119" i="4"/>
  <c r="AB131" i="4"/>
  <c r="AB4" i="4"/>
  <c r="AB8" i="4"/>
  <c r="AB12" i="4"/>
  <c r="AB16" i="4"/>
  <c r="AB20" i="4"/>
  <c r="AB24" i="4"/>
  <c r="AB28" i="4"/>
  <c r="AB32" i="4"/>
  <c r="AB36" i="4"/>
  <c r="AB3" i="4"/>
  <c r="AB88" i="4"/>
  <c r="AB117" i="4"/>
  <c r="AB124" i="4"/>
  <c r="AB127" i="4"/>
  <c r="AB5" i="4"/>
  <c r="AB9" i="4"/>
  <c r="AB13" i="4"/>
  <c r="AB17" i="4"/>
  <c r="AB21" i="4"/>
  <c r="AB25" i="4"/>
  <c r="AB29" i="4"/>
  <c r="AB33" i="4"/>
  <c r="AB96" i="4"/>
  <c r="AB115" i="4"/>
  <c r="AB123" i="4"/>
  <c r="AB130" i="4"/>
  <c r="AB132" i="4"/>
  <c r="AB6" i="4"/>
  <c r="AB10" i="4"/>
  <c r="AB14" i="4"/>
  <c r="AB18" i="4"/>
  <c r="AB22" i="4"/>
  <c r="AB26" i="4"/>
  <c r="AB30" i="4"/>
  <c r="AB34" i="4"/>
  <c r="AB81" i="4"/>
  <c r="AB104" i="4"/>
  <c r="AB120" i="4"/>
  <c r="AB128" i="4"/>
  <c r="AB15" i="4"/>
  <c r="AB31" i="4"/>
  <c r="AB19" i="4"/>
  <c r="AB35" i="4"/>
  <c r="AB126" i="4"/>
  <c r="AB27" i="4"/>
  <c r="AB7" i="4"/>
  <c r="AB23" i="4"/>
  <c r="AB11" i="4"/>
  <c r="AH39" i="4"/>
  <c r="AH37" i="4"/>
  <c r="AH45" i="4"/>
  <c r="AH49" i="4"/>
  <c r="AH43" i="4"/>
  <c r="AH50" i="4"/>
  <c r="AH54" i="4"/>
  <c r="AH58" i="4"/>
  <c r="AH62" i="4"/>
  <c r="AH66" i="4"/>
  <c r="AH70" i="4"/>
  <c r="AH74" i="4"/>
  <c r="AH78" i="4"/>
  <c r="AH82" i="4"/>
  <c r="AH38" i="4"/>
  <c r="AH46" i="4"/>
  <c r="AH48" i="4"/>
  <c r="AH55" i="4"/>
  <c r="AH59" i="4"/>
  <c r="AH63" i="4"/>
  <c r="AH67" i="4"/>
  <c r="AH71" i="4"/>
  <c r="AH75" i="4"/>
  <c r="AH40" i="4"/>
  <c r="AH41" i="4"/>
  <c r="AH47" i="4"/>
  <c r="AH53" i="4"/>
  <c r="AH61" i="4"/>
  <c r="AH69" i="4"/>
  <c r="AH77" i="4"/>
  <c r="AH84" i="4"/>
  <c r="AH88" i="4"/>
  <c r="AH92" i="4"/>
  <c r="AH96" i="4"/>
  <c r="AH100" i="4"/>
  <c r="AH104" i="4"/>
  <c r="AH108" i="4"/>
  <c r="AH112" i="4"/>
  <c r="AH116" i="4"/>
  <c r="AH44" i="4"/>
  <c r="AH52" i="4"/>
  <c r="AH60" i="4"/>
  <c r="AH68" i="4"/>
  <c r="AH76" i="4"/>
  <c r="AH80" i="4"/>
  <c r="AH85" i="4"/>
  <c r="AH89" i="4"/>
  <c r="AH93" i="4"/>
  <c r="AH97" i="4"/>
  <c r="AH101" i="4"/>
  <c r="AH105" i="4"/>
  <c r="AH57" i="4"/>
  <c r="AH65" i="4"/>
  <c r="AH73" i="4"/>
  <c r="AH51" i="4"/>
  <c r="AH56" i="4"/>
  <c r="AH79" i="4"/>
  <c r="AH87" i="4"/>
  <c r="AH95" i="4"/>
  <c r="AH103" i="4"/>
  <c r="AH113" i="4"/>
  <c r="AH115" i="4"/>
  <c r="AH119" i="4"/>
  <c r="AH123" i="4"/>
  <c r="AH127" i="4"/>
  <c r="AH131" i="4"/>
  <c r="AH42" i="4"/>
  <c r="AH64" i="4"/>
  <c r="AH86" i="4"/>
  <c r="AH94" i="4"/>
  <c r="AH102" i="4"/>
  <c r="AH109" i="4"/>
  <c r="AH111" i="4"/>
  <c r="AH120" i="4"/>
  <c r="AH72" i="4"/>
  <c r="AH81" i="4"/>
  <c r="AH91" i="4"/>
  <c r="AH99" i="4"/>
  <c r="AH107" i="4"/>
  <c r="AH114" i="4"/>
  <c r="AH121" i="4"/>
  <c r="AH124" i="4"/>
  <c r="AH126" i="4"/>
  <c r="AH6" i="4"/>
  <c r="AH10" i="4"/>
  <c r="AH14" i="4"/>
  <c r="AH18" i="4"/>
  <c r="AH22" i="4"/>
  <c r="AH26" i="4"/>
  <c r="AH30" i="4"/>
  <c r="AH34" i="4"/>
  <c r="AH90" i="4"/>
  <c r="AH118" i="4"/>
  <c r="AH129" i="4"/>
  <c r="AH7" i="4"/>
  <c r="AH11" i="4"/>
  <c r="AH15" i="4"/>
  <c r="AH19" i="4"/>
  <c r="AH23" i="4"/>
  <c r="AH27" i="4"/>
  <c r="AH31" i="4"/>
  <c r="AH35" i="4"/>
  <c r="AH83" i="4"/>
  <c r="AH98" i="4"/>
  <c r="AH125" i="4"/>
  <c r="AH132" i="4"/>
  <c r="AH4" i="4"/>
  <c r="AH8" i="4"/>
  <c r="AH12" i="4"/>
  <c r="AH16" i="4"/>
  <c r="AH20" i="4"/>
  <c r="AH24" i="4"/>
  <c r="AH28" i="4"/>
  <c r="AH32" i="4"/>
  <c r="AH36" i="4"/>
  <c r="AH3" i="4"/>
  <c r="AH117" i="4"/>
  <c r="AH122" i="4"/>
  <c r="AH17" i="4"/>
  <c r="AH33" i="4"/>
  <c r="AH5" i="4"/>
  <c r="AH29" i="4"/>
  <c r="AH106" i="4"/>
  <c r="AH128" i="4"/>
  <c r="AH21" i="4"/>
  <c r="AH25" i="4"/>
  <c r="AH130" i="4"/>
  <c r="AH9" i="4"/>
  <c r="AH110" i="4"/>
  <c r="AH13" i="4"/>
  <c r="AA38" i="4"/>
  <c r="AA42" i="4"/>
  <c r="AA40" i="4"/>
  <c r="AA44" i="4"/>
  <c r="AA48" i="4"/>
  <c r="AA39" i="4"/>
  <c r="AA46" i="4"/>
  <c r="AA53" i="4"/>
  <c r="AA57" i="4"/>
  <c r="AA61" i="4"/>
  <c r="AA65" i="4"/>
  <c r="AA69" i="4"/>
  <c r="AA73" i="4"/>
  <c r="AA77" i="4"/>
  <c r="AA81" i="4"/>
  <c r="AA49" i="4"/>
  <c r="AA51" i="4"/>
  <c r="AA54" i="4"/>
  <c r="AA58" i="4"/>
  <c r="AA62" i="4"/>
  <c r="AA66" i="4"/>
  <c r="AA70" i="4"/>
  <c r="AA74" i="4"/>
  <c r="AA50" i="4"/>
  <c r="AA56" i="4"/>
  <c r="AA64" i="4"/>
  <c r="AA72" i="4"/>
  <c r="AA78" i="4"/>
  <c r="AA80" i="4"/>
  <c r="AA87" i="4"/>
  <c r="AA91" i="4"/>
  <c r="AA95" i="4"/>
  <c r="AA99" i="4"/>
  <c r="AA103" i="4"/>
  <c r="AA107" i="4"/>
  <c r="AA111" i="4"/>
  <c r="AA115" i="4"/>
  <c r="AA47" i="4"/>
  <c r="AA55" i="4"/>
  <c r="AA63" i="4"/>
  <c r="AA71" i="4"/>
  <c r="AA83" i="4"/>
  <c r="AA88" i="4"/>
  <c r="AA92" i="4"/>
  <c r="AA96" i="4"/>
  <c r="AA100" i="4"/>
  <c r="AA104" i="4"/>
  <c r="AA108" i="4"/>
  <c r="AA41" i="4"/>
  <c r="AA43" i="4"/>
  <c r="AA52" i="4"/>
  <c r="AA60" i="4"/>
  <c r="AA68" i="4"/>
  <c r="AA76" i="4"/>
  <c r="AA37" i="4"/>
  <c r="AA45" i="4"/>
  <c r="AA59" i="4"/>
  <c r="AA82" i="4"/>
  <c r="AA90" i="4"/>
  <c r="AA98" i="4"/>
  <c r="AA106" i="4"/>
  <c r="AA109" i="4"/>
  <c r="AA116" i="4"/>
  <c r="AA118" i="4"/>
  <c r="AA122" i="4"/>
  <c r="AA126" i="4"/>
  <c r="AA130" i="4"/>
  <c r="AA67" i="4"/>
  <c r="AA79" i="4"/>
  <c r="AA89" i="4"/>
  <c r="AA97" i="4"/>
  <c r="AA105" i="4"/>
  <c r="AA112" i="4"/>
  <c r="AA114" i="4"/>
  <c r="AA119" i="4"/>
  <c r="AA123" i="4"/>
  <c r="AA75" i="4"/>
  <c r="AA84" i="4"/>
  <c r="AA86" i="4"/>
  <c r="AA94" i="4"/>
  <c r="AA102" i="4"/>
  <c r="AA110" i="4"/>
  <c r="AA85" i="4"/>
  <c r="AA117" i="4"/>
  <c r="AA124" i="4"/>
  <c r="AA127" i="4"/>
  <c r="AA129" i="4"/>
  <c r="AA5" i="4"/>
  <c r="AA9" i="4"/>
  <c r="AA13" i="4"/>
  <c r="AA17" i="4"/>
  <c r="AA21" i="4"/>
  <c r="AA25" i="4"/>
  <c r="AA29" i="4"/>
  <c r="AA33" i="4"/>
  <c r="AA93" i="4"/>
  <c r="AA113" i="4"/>
  <c r="AA121" i="4"/>
  <c r="AA125" i="4"/>
  <c r="AA132" i="4"/>
  <c r="AA6" i="4"/>
  <c r="AA10" i="4"/>
  <c r="AA14" i="4"/>
  <c r="AA18" i="4"/>
  <c r="AA22" i="4"/>
  <c r="AA26" i="4"/>
  <c r="AA30" i="4"/>
  <c r="AA34" i="4"/>
  <c r="AA101" i="4"/>
  <c r="AA120" i="4"/>
  <c r="AA128" i="4"/>
  <c r="AA7" i="4"/>
  <c r="AA11" i="4"/>
  <c r="AA15" i="4"/>
  <c r="AA19" i="4"/>
  <c r="AA23" i="4"/>
  <c r="AA27" i="4"/>
  <c r="AA31" i="4"/>
  <c r="AA35" i="4"/>
  <c r="AA4" i="4"/>
  <c r="AA20" i="4"/>
  <c r="AA36" i="4"/>
  <c r="AA24" i="4"/>
  <c r="AA32" i="4"/>
  <c r="AA8" i="4"/>
  <c r="AA16" i="4"/>
  <c r="AA12" i="4"/>
  <c r="AA28" i="4"/>
  <c r="AA131" i="4"/>
  <c r="AA3" i="4"/>
  <c r="AI38" i="4"/>
  <c r="AI39" i="4"/>
  <c r="AI41" i="4"/>
  <c r="AI44" i="4"/>
  <c r="AI48" i="4"/>
  <c r="AI40" i="4"/>
  <c r="AI45" i="4"/>
  <c r="AI47" i="4"/>
  <c r="AI53" i="4"/>
  <c r="AI57" i="4"/>
  <c r="AI61" i="4"/>
  <c r="AI65" i="4"/>
  <c r="AI69" i="4"/>
  <c r="AI73" i="4"/>
  <c r="AI77" i="4"/>
  <c r="AI81" i="4"/>
  <c r="AI43" i="4"/>
  <c r="AI50" i="4"/>
  <c r="AI54" i="4"/>
  <c r="AI58" i="4"/>
  <c r="AI62" i="4"/>
  <c r="AI66" i="4"/>
  <c r="AI70" i="4"/>
  <c r="AI74" i="4"/>
  <c r="AI42" i="4"/>
  <c r="AI51" i="4"/>
  <c r="AI56" i="4"/>
  <c r="AI64" i="4"/>
  <c r="AI72" i="4"/>
  <c r="AI79" i="4"/>
  <c r="AI87" i="4"/>
  <c r="AI91" i="4"/>
  <c r="AI95" i="4"/>
  <c r="AI99" i="4"/>
  <c r="AI103" i="4"/>
  <c r="AI107" i="4"/>
  <c r="AI111" i="4"/>
  <c r="AI115" i="4"/>
  <c r="AI37" i="4"/>
  <c r="AI55" i="4"/>
  <c r="AI63" i="4"/>
  <c r="AI71" i="4"/>
  <c r="AI82" i="4"/>
  <c r="AI84" i="4"/>
  <c r="AI88" i="4"/>
  <c r="AI92" i="4"/>
  <c r="AI96" i="4"/>
  <c r="AI100" i="4"/>
  <c r="AI104" i="4"/>
  <c r="AI108" i="4"/>
  <c r="AI49" i="4"/>
  <c r="AI52" i="4"/>
  <c r="AI60" i="4"/>
  <c r="AI68" i="4"/>
  <c r="AI76" i="4"/>
  <c r="AI83" i="4"/>
  <c r="AI90" i="4"/>
  <c r="AI98" i="4"/>
  <c r="AI106" i="4"/>
  <c r="AI110" i="4"/>
  <c r="AI117" i="4"/>
  <c r="AI118" i="4"/>
  <c r="AI122" i="4"/>
  <c r="AI126" i="4"/>
  <c r="AI130" i="4"/>
  <c r="AI59" i="4"/>
  <c r="AI80" i="4"/>
  <c r="AI89" i="4"/>
  <c r="AI97" i="4"/>
  <c r="AI105" i="4"/>
  <c r="AI113" i="4"/>
  <c r="AI119" i="4"/>
  <c r="AI123" i="4"/>
  <c r="AI46" i="4"/>
  <c r="AI67" i="4"/>
  <c r="AI86" i="4"/>
  <c r="AI94" i="4"/>
  <c r="AI102" i="4"/>
  <c r="AI109" i="4"/>
  <c r="AI78" i="4"/>
  <c r="AI112" i="4"/>
  <c r="AI128" i="4"/>
  <c r="AI5" i="4"/>
  <c r="AI9" i="4"/>
  <c r="AI13" i="4"/>
  <c r="AI17" i="4"/>
  <c r="AI21" i="4"/>
  <c r="AI25" i="4"/>
  <c r="AI29" i="4"/>
  <c r="AI33" i="4"/>
  <c r="AI85" i="4"/>
  <c r="AI114" i="4"/>
  <c r="AI121" i="4"/>
  <c r="AI124" i="4"/>
  <c r="AI131" i="4"/>
  <c r="AI6" i="4"/>
  <c r="AI10" i="4"/>
  <c r="AI14" i="4"/>
  <c r="AI18" i="4"/>
  <c r="AI22" i="4"/>
  <c r="AI26" i="4"/>
  <c r="AI30" i="4"/>
  <c r="AI34" i="4"/>
  <c r="AI75" i="4"/>
  <c r="AI93" i="4"/>
  <c r="AI116" i="4"/>
  <c r="AI120" i="4"/>
  <c r="AI127" i="4"/>
  <c r="AI129" i="4"/>
  <c r="AI7" i="4"/>
  <c r="AI11" i="4"/>
  <c r="AI15" i="4"/>
  <c r="AI19" i="4"/>
  <c r="AI23" i="4"/>
  <c r="AI27" i="4"/>
  <c r="AI31" i="4"/>
  <c r="AI35" i="4"/>
  <c r="AI12" i="4"/>
  <c r="AI28" i="4"/>
  <c r="AI16" i="4"/>
  <c r="AI32" i="4"/>
  <c r="AI3" i="4"/>
  <c r="AI36" i="4"/>
  <c r="AI132" i="4"/>
  <c r="AI24" i="4"/>
  <c r="AI20" i="4"/>
  <c r="AI101" i="4"/>
  <c r="AI125" i="4"/>
  <c r="AI4" i="4"/>
  <c r="AI8" i="4"/>
  <c r="AE38" i="4"/>
  <c r="AE45" i="4"/>
  <c r="AE99" i="4"/>
  <c r="AE46" i="4"/>
  <c r="AE85" i="4"/>
  <c r="AE109" i="4"/>
  <c r="AE128" i="4"/>
  <c r="AE27" i="4"/>
  <c r="AE8" i="4"/>
  <c r="X37" i="4"/>
  <c r="X41" i="4"/>
  <c r="X39" i="4"/>
  <c r="X43" i="4"/>
  <c r="X47" i="4"/>
  <c r="X51" i="4"/>
  <c r="X42" i="4"/>
  <c r="X45" i="4"/>
  <c r="X52" i="4"/>
  <c r="X56" i="4"/>
  <c r="X60" i="4"/>
  <c r="X64" i="4"/>
  <c r="X68" i="4"/>
  <c r="X72" i="4"/>
  <c r="X76" i="4"/>
  <c r="X80" i="4"/>
  <c r="X84" i="4"/>
  <c r="X48" i="4"/>
  <c r="X50" i="4"/>
  <c r="X53" i="4"/>
  <c r="X57" i="4"/>
  <c r="X61" i="4"/>
  <c r="X65" i="4"/>
  <c r="X69" i="4"/>
  <c r="X73" i="4"/>
  <c r="X77" i="4"/>
  <c r="X55" i="4"/>
  <c r="X63" i="4"/>
  <c r="X71" i="4"/>
  <c r="X79" i="4"/>
  <c r="X86" i="4"/>
  <c r="X90" i="4"/>
  <c r="X94" i="4"/>
  <c r="X98" i="4"/>
  <c r="X102" i="4"/>
  <c r="X106" i="4"/>
  <c r="X110" i="4"/>
  <c r="X114" i="4"/>
  <c r="X118" i="4"/>
  <c r="X40" i="4"/>
  <c r="X44" i="4"/>
  <c r="X54" i="4"/>
  <c r="X62" i="4"/>
  <c r="X70" i="4"/>
  <c r="X82" i="4"/>
  <c r="X87" i="4"/>
  <c r="X91" i="4"/>
  <c r="X95" i="4"/>
  <c r="X99" i="4"/>
  <c r="X103" i="4"/>
  <c r="X107" i="4"/>
  <c r="X38" i="4"/>
  <c r="X49" i="4"/>
  <c r="X59" i="4"/>
  <c r="X67" i="4"/>
  <c r="X75" i="4"/>
  <c r="X74" i="4"/>
  <c r="X83" i="4"/>
  <c r="X89" i="4"/>
  <c r="X97" i="4"/>
  <c r="X105" i="4"/>
  <c r="X115" i="4"/>
  <c r="X117" i="4"/>
  <c r="X121" i="4"/>
  <c r="X125" i="4"/>
  <c r="X129" i="4"/>
  <c r="X4" i="4"/>
  <c r="X46" i="4"/>
  <c r="X88" i="4"/>
  <c r="X96" i="4"/>
  <c r="X104" i="4"/>
  <c r="X111" i="4"/>
  <c r="X113" i="4"/>
  <c r="X122" i="4"/>
  <c r="X58" i="4"/>
  <c r="X81" i="4"/>
  <c r="X85" i="4"/>
  <c r="X93" i="4"/>
  <c r="X101" i="4"/>
  <c r="X109" i="4"/>
  <c r="X116" i="4"/>
  <c r="X100" i="4"/>
  <c r="X123" i="4"/>
  <c r="X126" i="4"/>
  <c r="X128" i="4"/>
  <c r="X8" i="4"/>
  <c r="X12" i="4"/>
  <c r="X16" i="4"/>
  <c r="X20" i="4"/>
  <c r="X24" i="4"/>
  <c r="X28" i="4"/>
  <c r="X32" i="4"/>
  <c r="X36" i="4"/>
  <c r="X108" i="4"/>
  <c r="X120" i="4"/>
  <c r="X131" i="4"/>
  <c r="X5" i="4"/>
  <c r="X9" i="4"/>
  <c r="X13" i="4"/>
  <c r="X17" i="4"/>
  <c r="X21" i="4"/>
  <c r="X25" i="4"/>
  <c r="X29" i="4"/>
  <c r="X33" i="4"/>
  <c r="X66" i="4"/>
  <c r="X112" i="4"/>
  <c r="X119" i="4"/>
  <c r="X127" i="4"/>
  <c r="X6" i="4"/>
  <c r="X10" i="4"/>
  <c r="X14" i="4"/>
  <c r="X18" i="4"/>
  <c r="X22" i="4"/>
  <c r="X26" i="4"/>
  <c r="X30" i="4"/>
  <c r="X34" i="4"/>
  <c r="X78" i="4"/>
  <c r="X130" i="4"/>
  <c r="X19" i="4"/>
  <c r="X35" i="4"/>
  <c r="X23" i="4"/>
  <c r="X27" i="4"/>
  <c r="X92" i="4"/>
  <c r="X15" i="4"/>
  <c r="X132" i="4"/>
  <c r="X7" i="4"/>
  <c r="X124" i="4"/>
  <c r="X11" i="4"/>
  <c r="X31" i="4"/>
  <c r="AJ3" i="6" l="1"/>
  <c r="AE28" i="4"/>
  <c r="AE11" i="4"/>
  <c r="AE40" i="4"/>
  <c r="AE98" i="4"/>
  <c r="AE122" i="4"/>
  <c r="AE96" i="4"/>
  <c r="AE83" i="4"/>
  <c r="AE73" i="4"/>
  <c r="Y119" i="4"/>
  <c r="Y9" i="4"/>
  <c r="Y123" i="4"/>
  <c r="Y111" i="4"/>
  <c r="Y112" i="4"/>
  <c r="Y90" i="4"/>
  <c r="Y81" i="4"/>
  <c r="Y79" i="4"/>
  <c r="AE36" i="4"/>
  <c r="AE43" i="4"/>
  <c r="AE52" i="4"/>
  <c r="Y114" i="4"/>
  <c r="Y122" i="4"/>
  <c r="Y27" i="4"/>
  <c r="Y53" i="4"/>
  <c r="Y92" i="4"/>
  <c r="Y65" i="4"/>
  <c r="Y51" i="4"/>
  <c r="Y63" i="4"/>
  <c r="AE34" i="4"/>
  <c r="AE21" i="4"/>
  <c r="AE102" i="4"/>
  <c r="AE75" i="4"/>
  <c r="AE57" i="4"/>
  <c r="AE16" i="4"/>
  <c r="AE18" i="4"/>
  <c r="AE5" i="4"/>
  <c r="AE117" i="4"/>
  <c r="AE71" i="4"/>
  <c r="AE115" i="4"/>
  <c r="AE62" i="4"/>
  <c r="AE37" i="4"/>
  <c r="Y125" i="4"/>
  <c r="Y28" i="4"/>
  <c r="Y11" i="4"/>
  <c r="Y99" i="4"/>
  <c r="AK99" i="4" s="1"/>
  <c r="Y62" i="4"/>
  <c r="Y113" i="4"/>
  <c r="Y64" i="4"/>
  <c r="Y47" i="4"/>
  <c r="Y118" i="1"/>
  <c r="AF118" i="1"/>
  <c r="K118" i="1"/>
  <c r="BV118" i="1"/>
  <c r="BH118" i="1"/>
  <c r="BA118" i="1"/>
  <c r="AT118" i="1"/>
  <c r="AM118" i="1"/>
  <c r="CC118" i="1"/>
  <c r="BO118" i="1"/>
  <c r="AK3" i="6"/>
  <c r="AE127" i="4"/>
  <c r="AE4" i="4"/>
  <c r="AE20" i="4"/>
  <c r="AE84" i="4"/>
  <c r="AE23" i="4"/>
  <c r="AE7" i="4"/>
  <c r="AE30" i="4"/>
  <c r="AE14" i="4"/>
  <c r="AE116" i="4"/>
  <c r="AL116" i="4" s="1"/>
  <c r="AE33" i="4"/>
  <c r="AE17" i="4"/>
  <c r="AE132" i="4"/>
  <c r="AE97" i="4"/>
  <c r="AL97" i="4" s="1"/>
  <c r="AE90" i="4"/>
  <c r="AE39" i="4"/>
  <c r="AE110" i="4"/>
  <c r="AE82" i="4"/>
  <c r="AL82" i="4" s="1"/>
  <c r="AE118" i="4"/>
  <c r="AE94" i="4"/>
  <c r="AE72" i="4"/>
  <c r="AE108" i="4"/>
  <c r="AE92" i="4"/>
  <c r="AE67" i="4"/>
  <c r="AE111" i="4"/>
  <c r="AE95" i="4"/>
  <c r="AE76" i="4"/>
  <c r="AE74" i="4"/>
  <c r="AE58" i="4"/>
  <c r="AE41" i="4"/>
  <c r="AE69" i="4"/>
  <c r="AE53" i="4"/>
  <c r="AE48" i="4"/>
  <c r="Y26" i="4"/>
  <c r="Y34" i="4"/>
  <c r="Y10" i="4"/>
  <c r="Y87" i="4"/>
  <c r="Y21" i="4"/>
  <c r="AL21" i="4" s="1"/>
  <c r="Y5" i="4"/>
  <c r="Y3" i="4"/>
  <c r="Y24" i="4"/>
  <c r="Y8" i="4"/>
  <c r="AK8" i="4" s="1"/>
  <c r="Y103" i="4"/>
  <c r="Y23" i="4"/>
  <c r="Y7" i="4"/>
  <c r="Y95" i="4"/>
  <c r="AK95" i="4" s="1"/>
  <c r="Y104" i="4"/>
  <c r="Y121" i="4"/>
  <c r="Y91" i="4"/>
  <c r="Y128" i="4"/>
  <c r="AK128" i="4" s="1"/>
  <c r="Y110" i="4"/>
  <c r="Y78" i="4"/>
  <c r="Y54" i="4"/>
  <c r="Y102" i="4"/>
  <c r="Y86" i="4"/>
  <c r="Y57" i="4"/>
  <c r="Y109" i="4"/>
  <c r="Y93" i="4"/>
  <c r="Y74" i="4"/>
  <c r="Y76" i="4"/>
  <c r="Y60" i="4"/>
  <c r="Y43" i="4"/>
  <c r="Y75" i="4"/>
  <c r="Y59" i="4"/>
  <c r="Y38" i="4"/>
  <c r="Y41" i="4"/>
  <c r="AL41" i="4" s="1"/>
  <c r="AE121" i="4"/>
  <c r="AE12" i="4"/>
  <c r="AE3" i="4"/>
  <c r="AE35" i="4"/>
  <c r="AE19" i="4"/>
  <c r="AE131" i="4"/>
  <c r="AE26" i="4"/>
  <c r="AE10" i="4"/>
  <c r="AE105" i="4"/>
  <c r="AE29" i="4"/>
  <c r="AE13" i="4"/>
  <c r="AE125" i="4"/>
  <c r="AL125" i="4" s="1"/>
  <c r="AE113" i="4"/>
  <c r="AE78" i="4"/>
  <c r="AE123" i="4"/>
  <c r="AE101" i="4"/>
  <c r="AE130" i="4"/>
  <c r="AE114" i="4"/>
  <c r="AE86" i="4"/>
  <c r="AE64" i="4"/>
  <c r="AE104" i="4"/>
  <c r="AE88" i="4"/>
  <c r="AE59" i="4"/>
  <c r="AE107" i="4"/>
  <c r="AK107" i="4" s="1"/>
  <c r="AE91" i="4"/>
  <c r="AE68" i="4"/>
  <c r="AE70" i="4"/>
  <c r="AE54" i="4"/>
  <c r="AE81" i="4"/>
  <c r="AE65" i="4"/>
  <c r="AE51" i="4"/>
  <c r="AE44" i="4"/>
  <c r="Y22" i="4"/>
  <c r="Y18" i="4"/>
  <c r="Y30" i="4"/>
  <c r="Y33" i="4"/>
  <c r="AL33" i="4" s="1"/>
  <c r="Y17" i="4"/>
  <c r="Y131" i="4"/>
  <c r="Y36" i="4"/>
  <c r="Y20" i="4"/>
  <c r="Y4" i="4"/>
  <c r="AL4" i="4" s="1"/>
  <c r="Y35" i="4"/>
  <c r="Y19" i="4"/>
  <c r="Y130" i="4"/>
  <c r="AL130" i="4" s="1"/>
  <c r="Y82" i="4"/>
  <c r="Y96" i="4"/>
  <c r="Y115" i="4"/>
  <c r="Y80" i="4"/>
  <c r="Y124" i="4"/>
  <c r="Y108" i="4"/>
  <c r="Y69" i="4"/>
  <c r="Y44" i="4"/>
  <c r="AL44" i="4" s="1"/>
  <c r="Y98" i="4"/>
  <c r="Y84" i="4"/>
  <c r="Y48" i="4"/>
  <c r="Y105" i="4"/>
  <c r="AL105" i="4" s="1"/>
  <c r="Y89" i="4"/>
  <c r="Y66" i="4"/>
  <c r="Y72" i="4"/>
  <c r="Y56" i="4"/>
  <c r="Y42" i="4"/>
  <c r="Y71" i="4"/>
  <c r="Y55" i="4"/>
  <c r="Y37" i="4"/>
  <c r="AK37" i="4" s="1"/>
  <c r="Y40" i="4"/>
  <c r="AJ132" i="6"/>
  <c r="AE24" i="4"/>
  <c r="AE89" i="4"/>
  <c r="AK89" i="4" s="1"/>
  <c r="AE129" i="4"/>
  <c r="AE32" i="4"/>
  <c r="AE31" i="4"/>
  <c r="AE15" i="4"/>
  <c r="AL15" i="4" s="1"/>
  <c r="AE124" i="4"/>
  <c r="AE22" i="4"/>
  <c r="AE6" i="4"/>
  <c r="AE63" i="4"/>
  <c r="AL63" i="4" s="1"/>
  <c r="AE25" i="4"/>
  <c r="AE9" i="4"/>
  <c r="AE120" i="4"/>
  <c r="AE106" i="4"/>
  <c r="AK106" i="4" s="1"/>
  <c r="AE55" i="4"/>
  <c r="AE119" i="4"/>
  <c r="AE93" i="4"/>
  <c r="AE126" i="4"/>
  <c r="AE112" i="4"/>
  <c r="AE80" i="4"/>
  <c r="AE56" i="4"/>
  <c r="AE100" i="4"/>
  <c r="AE79" i="4"/>
  <c r="AE50" i="4"/>
  <c r="AE103" i="4"/>
  <c r="AE87" i="4"/>
  <c r="AK87" i="4" s="1"/>
  <c r="AE60" i="4"/>
  <c r="AE66" i="4"/>
  <c r="AE47" i="4"/>
  <c r="AE77" i="4"/>
  <c r="AE61" i="4"/>
  <c r="AE49" i="4"/>
  <c r="Y6" i="4"/>
  <c r="Y127" i="4"/>
  <c r="AK127" i="4" s="1"/>
  <c r="Y14" i="4"/>
  <c r="Y29" i="4"/>
  <c r="Y13" i="4"/>
  <c r="Y129" i="4"/>
  <c r="AL129" i="4" s="1"/>
  <c r="Y32" i="4"/>
  <c r="Y16" i="4"/>
  <c r="Y126" i="4"/>
  <c r="Y31" i="4"/>
  <c r="AL31" i="4" s="1"/>
  <c r="Y15" i="4"/>
  <c r="Y118" i="4"/>
  <c r="Y61" i="4"/>
  <c r="Y88" i="4"/>
  <c r="AK88" i="4" s="1"/>
  <c r="Y107" i="4"/>
  <c r="Y77" i="4"/>
  <c r="Y120" i="4"/>
  <c r="Y100" i="4"/>
  <c r="AK100" i="4" s="1"/>
  <c r="Y70" i="4"/>
  <c r="Y39" i="4"/>
  <c r="Y94" i="4"/>
  <c r="Y73" i="4"/>
  <c r="AK73" i="4" s="1"/>
  <c r="Y117" i="4"/>
  <c r="Y101" i="4"/>
  <c r="Y85" i="4"/>
  <c r="Y58" i="4"/>
  <c r="AL58" i="4" s="1"/>
  <c r="Y68" i="4"/>
  <c r="Y52" i="4"/>
  <c r="Y83" i="4"/>
  <c r="Y67" i="4"/>
  <c r="AL67" i="4" s="1"/>
  <c r="Y49" i="4"/>
  <c r="K95" i="1"/>
  <c r="AL3" i="4"/>
  <c r="AK85" i="6"/>
  <c r="AK79" i="6"/>
  <c r="AK117" i="6"/>
  <c r="AK63" i="6"/>
  <c r="AK65" i="6"/>
  <c r="AK75" i="6"/>
  <c r="AK207" i="6"/>
  <c r="AJ288" i="6"/>
  <c r="AJ250" i="6"/>
  <c r="AJ292" i="6"/>
  <c r="AJ260" i="6"/>
  <c r="AJ187" i="6"/>
  <c r="AJ276" i="6"/>
  <c r="AJ286" i="6"/>
  <c r="AJ272" i="6"/>
  <c r="AJ256" i="6"/>
  <c r="AJ240" i="6"/>
  <c r="AJ173" i="6"/>
  <c r="AJ127" i="6"/>
  <c r="AJ119" i="6"/>
  <c r="AJ117" i="6"/>
  <c r="AJ106" i="6"/>
  <c r="AK95" i="6"/>
  <c r="AK54" i="6"/>
  <c r="AJ104" i="6"/>
  <c r="AJ299" i="6"/>
  <c r="AK299" i="6"/>
  <c r="AJ281" i="6"/>
  <c r="AK281" i="6"/>
  <c r="AJ296" i="6"/>
  <c r="AK296" i="6"/>
  <c r="AK272" i="6"/>
  <c r="AJ301" i="6"/>
  <c r="AK301" i="6"/>
  <c r="AJ289" i="6"/>
  <c r="AK289" i="6"/>
  <c r="AK254" i="6"/>
  <c r="AK292" i="6"/>
  <c r="AJ261" i="6"/>
  <c r="AK261" i="6"/>
  <c r="AK238" i="6"/>
  <c r="AJ221" i="6"/>
  <c r="AK221" i="6"/>
  <c r="AJ196" i="6"/>
  <c r="AK196" i="6"/>
  <c r="AK240" i="6"/>
  <c r="AJ223" i="6"/>
  <c r="AK223" i="6"/>
  <c r="AK193" i="6"/>
  <c r="AJ193" i="6"/>
  <c r="AJ168" i="6"/>
  <c r="AK168" i="6"/>
  <c r="AJ277" i="6"/>
  <c r="AK277" i="6"/>
  <c r="AJ263" i="6"/>
  <c r="AK263" i="6"/>
  <c r="AJ247" i="6"/>
  <c r="AK247" i="6"/>
  <c r="AJ231" i="6"/>
  <c r="AK231" i="6"/>
  <c r="AK191" i="6"/>
  <c r="AJ166" i="6"/>
  <c r="AK166" i="6"/>
  <c r="AJ273" i="6"/>
  <c r="AK273" i="6"/>
  <c r="AJ257" i="6"/>
  <c r="AK257" i="6"/>
  <c r="AJ241" i="6"/>
  <c r="AK241" i="6"/>
  <c r="AJ225" i="6"/>
  <c r="AK225" i="6"/>
  <c r="AJ198" i="6"/>
  <c r="AK198" i="6"/>
  <c r="AJ163" i="6"/>
  <c r="AJ147" i="6"/>
  <c r="AK147" i="6"/>
  <c r="AJ157" i="6"/>
  <c r="AK157" i="6"/>
  <c r="AK134" i="6"/>
  <c r="AJ134" i="6"/>
  <c r="AJ111" i="6"/>
  <c r="AK211" i="6"/>
  <c r="AK195" i="6"/>
  <c r="AJ195" i="6"/>
  <c r="AK179" i="6"/>
  <c r="AJ165" i="6"/>
  <c r="AK165" i="6"/>
  <c r="AK144" i="6"/>
  <c r="AJ144" i="6"/>
  <c r="AK222" i="6"/>
  <c r="AJ210" i="6"/>
  <c r="AK210" i="6"/>
  <c r="AJ194" i="6"/>
  <c r="AK194" i="6"/>
  <c r="AJ178" i="6"/>
  <c r="AK178" i="6"/>
  <c r="AJ158" i="6"/>
  <c r="AK158" i="6"/>
  <c r="AK146" i="6"/>
  <c r="AJ146" i="6"/>
  <c r="AK116" i="6"/>
  <c r="AJ116" i="6"/>
  <c r="AJ98" i="6"/>
  <c r="AK98" i="6"/>
  <c r="AK87" i="6"/>
  <c r="AJ87" i="6"/>
  <c r="AK74" i="6"/>
  <c r="AJ74" i="6"/>
  <c r="AK128" i="6"/>
  <c r="AJ128" i="6"/>
  <c r="AK115" i="6"/>
  <c r="AJ115" i="6"/>
  <c r="AJ101" i="6"/>
  <c r="AJ91" i="6"/>
  <c r="AK91" i="6"/>
  <c r="AK140" i="6"/>
  <c r="AJ140" i="6"/>
  <c r="AK104" i="6"/>
  <c r="AK84" i="6"/>
  <c r="AJ84" i="6"/>
  <c r="AJ43" i="6"/>
  <c r="AK43" i="6"/>
  <c r="AJ65" i="6"/>
  <c r="AK25" i="6"/>
  <c r="AJ25" i="6"/>
  <c r="AJ79" i="6"/>
  <c r="AJ57" i="6"/>
  <c r="AK57" i="6"/>
  <c r="AJ75" i="6"/>
  <c r="AJ48" i="6"/>
  <c r="AK48" i="6"/>
  <c r="AK70" i="6"/>
  <c r="AJ70" i="6"/>
  <c r="AJ55" i="6"/>
  <c r="AK55" i="6"/>
  <c r="AK32" i="6"/>
  <c r="AJ77" i="6"/>
  <c r="AJ61" i="6"/>
  <c r="AK47" i="6"/>
  <c r="AJ47" i="6"/>
  <c r="AK17" i="6"/>
  <c r="AJ17" i="6"/>
  <c r="AJ34" i="6"/>
  <c r="AK34" i="6"/>
  <c r="AK18" i="6"/>
  <c r="AJ18" i="6"/>
  <c r="AK39" i="6"/>
  <c r="AJ39" i="6"/>
  <c r="AK23" i="6"/>
  <c r="AJ23" i="6"/>
  <c r="AK7" i="6"/>
  <c r="AJ7" i="6"/>
  <c r="AK155" i="6"/>
  <c r="AK81" i="6"/>
  <c r="AK123" i="6"/>
  <c r="AJ303" i="6"/>
  <c r="AJ282" i="6"/>
  <c r="AJ294" i="6"/>
  <c r="AJ274" i="6"/>
  <c r="AJ268" i="6"/>
  <c r="AJ242" i="6"/>
  <c r="AJ226" i="6"/>
  <c r="AJ236" i="6"/>
  <c r="AJ270" i="6"/>
  <c r="AJ254" i="6"/>
  <c r="AJ238" i="6"/>
  <c r="AJ224" i="6"/>
  <c r="AJ211" i="6"/>
  <c r="AJ179" i="6"/>
  <c r="AK161" i="6"/>
  <c r="AJ191" i="6"/>
  <c r="AJ175" i="6"/>
  <c r="AJ135" i="6"/>
  <c r="AJ112" i="6"/>
  <c r="AJ177" i="6"/>
  <c r="AJ129" i="6"/>
  <c r="AJ114" i="6"/>
  <c r="AK103" i="6"/>
  <c r="AJ139" i="6"/>
  <c r="AJ123" i="6"/>
  <c r="AJ38" i="6"/>
  <c r="AJ22" i="6"/>
  <c r="AJ6" i="6"/>
  <c r="AJ32" i="6"/>
  <c r="AJ16" i="6"/>
  <c r="AK274" i="6"/>
  <c r="AK294" i="6"/>
  <c r="AK262" i="6"/>
  <c r="AJ293" i="6"/>
  <c r="AK293" i="6"/>
  <c r="AJ269" i="6"/>
  <c r="AK269" i="6"/>
  <c r="AJ298" i="6"/>
  <c r="AK298" i="6"/>
  <c r="AK276" i="6"/>
  <c r="AJ251" i="6"/>
  <c r="AK251" i="6"/>
  <c r="AK286" i="6"/>
  <c r="AK248" i="6"/>
  <c r="AJ235" i="6"/>
  <c r="AK235" i="6"/>
  <c r="AJ215" i="6"/>
  <c r="AK215" i="6"/>
  <c r="AK183" i="6"/>
  <c r="AJ237" i="6"/>
  <c r="AK237" i="6"/>
  <c r="AK218" i="6"/>
  <c r="AJ190" i="6"/>
  <c r="AK190" i="6"/>
  <c r="AK288" i="6"/>
  <c r="AK258" i="6"/>
  <c r="AK242" i="6"/>
  <c r="AK226" i="6"/>
  <c r="AJ188" i="6"/>
  <c r="AK188" i="6"/>
  <c r="AJ287" i="6"/>
  <c r="AK287" i="6"/>
  <c r="AK268" i="6"/>
  <c r="AK252" i="6"/>
  <c r="AK236" i="6"/>
  <c r="AK224" i="6"/>
  <c r="AK185" i="6"/>
  <c r="AJ160" i="6"/>
  <c r="AK160" i="6"/>
  <c r="AK139" i="6"/>
  <c r="AJ113" i="6"/>
  <c r="AK154" i="6"/>
  <c r="AJ154" i="6"/>
  <c r="AK124" i="6"/>
  <c r="AJ124" i="6"/>
  <c r="AK108" i="6"/>
  <c r="AJ108" i="6"/>
  <c r="AJ208" i="6"/>
  <c r="AK208" i="6"/>
  <c r="AK192" i="6"/>
  <c r="AJ192" i="6"/>
  <c r="AJ176" i="6"/>
  <c r="AK176" i="6"/>
  <c r="AK162" i="6"/>
  <c r="AJ162" i="6"/>
  <c r="AK131" i="6"/>
  <c r="AJ219" i="6"/>
  <c r="AK219" i="6"/>
  <c r="AK205" i="6"/>
  <c r="AJ205" i="6"/>
  <c r="AK189" i="6"/>
  <c r="AK173" i="6"/>
  <c r="AJ156" i="6"/>
  <c r="AK156" i="6"/>
  <c r="AJ145" i="6"/>
  <c r="AK145" i="6"/>
  <c r="AK106" i="6"/>
  <c r="AJ95" i="6"/>
  <c r="AJ94" i="6"/>
  <c r="AK94" i="6"/>
  <c r="AJ141" i="6"/>
  <c r="AK141" i="6"/>
  <c r="AK109" i="6"/>
  <c r="AJ109" i="6"/>
  <c r="AK99" i="6"/>
  <c r="AJ99" i="6"/>
  <c r="AK86" i="6"/>
  <c r="AJ86" i="6"/>
  <c r="AK135" i="6"/>
  <c r="AK122" i="6"/>
  <c r="AJ122" i="6"/>
  <c r="AK96" i="6"/>
  <c r="AK76" i="6"/>
  <c r="AJ76" i="6"/>
  <c r="AK24" i="6"/>
  <c r="AJ56" i="6"/>
  <c r="AK6" i="6"/>
  <c r="AK66" i="6"/>
  <c r="AJ66" i="6"/>
  <c r="AK40" i="6"/>
  <c r="AJ73" i="6"/>
  <c r="AK41" i="6"/>
  <c r="AJ41" i="6"/>
  <c r="AJ67" i="6"/>
  <c r="AJ50" i="6"/>
  <c r="AJ19" i="6"/>
  <c r="AK19" i="6"/>
  <c r="AK72" i="6"/>
  <c r="AJ72" i="6"/>
  <c r="AJ58" i="6"/>
  <c r="AJ44" i="6"/>
  <c r="AK44" i="6"/>
  <c r="AK14" i="6"/>
  <c r="AJ29" i="6"/>
  <c r="AK29" i="6"/>
  <c r="AJ13" i="6"/>
  <c r="AK13" i="6"/>
  <c r="AJ36" i="6"/>
  <c r="AK36" i="6"/>
  <c r="AK20" i="6"/>
  <c r="AJ20" i="6"/>
  <c r="AK303" i="6"/>
  <c r="AK129" i="6"/>
  <c r="AK77" i="6"/>
  <c r="AK125" i="6"/>
  <c r="AK71" i="6"/>
  <c r="AK61" i="6"/>
  <c r="AK83" i="6"/>
  <c r="AK67" i="6"/>
  <c r="AK50" i="6"/>
  <c r="AJ96" i="6"/>
  <c r="AK209" i="6"/>
  <c r="AJ266" i="6"/>
  <c r="AJ244" i="6"/>
  <c r="AJ284" i="6"/>
  <c r="AJ222" i="6"/>
  <c r="AJ278" i="6"/>
  <c r="AJ264" i="6"/>
  <c r="AJ248" i="6"/>
  <c r="AJ232" i="6"/>
  <c r="AJ189" i="6"/>
  <c r="AJ125" i="6"/>
  <c r="AK169" i="6"/>
  <c r="AK159" i="6"/>
  <c r="AJ133" i="6"/>
  <c r="AK93" i="6"/>
  <c r="AK111" i="6"/>
  <c r="AJ291" i="6"/>
  <c r="AK291" i="6"/>
  <c r="AJ259" i="6"/>
  <c r="AK259" i="6"/>
  <c r="AK278" i="6"/>
  <c r="AK256" i="6"/>
  <c r="AJ295" i="6"/>
  <c r="AK295" i="6"/>
  <c r="AK270" i="6"/>
  <c r="AJ300" i="6"/>
  <c r="AK300" i="6"/>
  <c r="AJ283" i="6"/>
  <c r="AK283" i="6"/>
  <c r="AJ245" i="6"/>
  <c r="AK245" i="6"/>
  <c r="AK230" i="6"/>
  <c r="AJ212" i="6"/>
  <c r="AK212" i="6"/>
  <c r="AJ180" i="6"/>
  <c r="AK180" i="6"/>
  <c r="AK232" i="6"/>
  <c r="AJ209" i="6"/>
  <c r="AK177" i="6"/>
  <c r="AJ285" i="6"/>
  <c r="AK285" i="6"/>
  <c r="AJ271" i="6"/>
  <c r="AK271" i="6"/>
  <c r="AJ255" i="6"/>
  <c r="AK255" i="6"/>
  <c r="AJ239" i="6"/>
  <c r="AK239" i="6"/>
  <c r="AJ207" i="6"/>
  <c r="AK175" i="6"/>
  <c r="AK282" i="6"/>
  <c r="AJ265" i="6"/>
  <c r="AK265" i="6"/>
  <c r="AJ249" i="6"/>
  <c r="AK249" i="6"/>
  <c r="AJ233" i="6"/>
  <c r="AK233" i="6"/>
  <c r="AJ214" i="6"/>
  <c r="AK214" i="6"/>
  <c r="AJ182" i="6"/>
  <c r="AK182" i="6"/>
  <c r="AJ155" i="6"/>
  <c r="AK136" i="6"/>
  <c r="AJ136" i="6"/>
  <c r="AJ110" i="6"/>
  <c r="AK110" i="6"/>
  <c r="AJ149" i="6"/>
  <c r="AK149" i="6"/>
  <c r="AK220" i="6"/>
  <c r="AK203" i="6"/>
  <c r="AJ203" i="6"/>
  <c r="AK187" i="6"/>
  <c r="AK171" i="6"/>
  <c r="AJ171" i="6"/>
  <c r="AJ151" i="6"/>
  <c r="AK151" i="6"/>
  <c r="AK118" i="6"/>
  <c r="AJ118" i="6"/>
  <c r="AK216" i="6"/>
  <c r="AJ216" i="6"/>
  <c r="AJ202" i="6"/>
  <c r="AK202" i="6"/>
  <c r="AJ186" i="6"/>
  <c r="AK186" i="6"/>
  <c r="AJ170" i="6"/>
  <c r="AK170" i="6"/>
  <c r="AJ153" i="6"/>
  <c r="AK153" i="6"/>
  <c r="AK142" i="6"/>
  <c r="AJ142" i="6"/>
  <c r="AJ103" i="6"/>
  <c r="AJ92" i="6"/>
  <c r="AK92" i="6"/>
  <c r="AK89" i="6"/>
  <c r="AJ89" i="6"/>
  <c r="AK138" i="6"/>
  <c r="AJ138" i="6"/>
  <c r="AK120" i="6"/>
  <c r="AJ120" i="6"/>
  <c r="AK107" i="6"/>
  <c r="AJ107" i="6"/>
  <c r="AJ97" i="6"/>
  <c r="AK97" i="6"/>
  <c r="AK82" i="6"/>
  <c r="AJ82" i="6"/>
  <c r="AK132" i="6"/>
  <c r="AJ88" i="6"/>
  <c r="AK88" i="6"/>
  <c r="AK49" i="6"/>
  <c r="AJ49" i="6"/>
  <c r="AJ11" i="6"/>
  <c r="AK11" i="6"/>
  <c r="AJ53" i="6"/>
  <c r="AK53" i="6"/>
  <c r="AJ83" i="6"/>
  <c r="AJ63" i="6"/>
  <c r="AJ27" i="6"/>
  <c r="AK27" i="6"/>
  <c r="AJ71" i="6"/>
  <c r="AK22" i="6"/>
  <c r="AK62" i="6"/>
  <c r="AJ62" i="6"/>
  <c r="AJ45" i="6"/>
  <c r="AK45" i="6"/>
  <c r="AK16" i="6"/>
  <c r="AJ69" i="6"/>
  <c r="AJ54" i="6"/>
  <c r="AK33" i="6"/>
  <c r="AJ33" i="6"/>
  <c r="AJ42" i="6"/>
  <c r="AK42" i="6"/>
  <c r="AK26" i="6"/>
  <c r="AJ26" i="6"/>
  <c r="AJ10" i="6"/>
  <c r="AK10" i="6"/>
  <c r="AK31" i="6"/>
  <c r="AJ31" i="6"/>
  <c r="AK15" i="6"/>
  <c r="AJ15" i="6"/>
  <c r="AK4" i="6"/>
  <c r="AJ4" i="6"/>
  <c r="AK121" i="6"/>
  <c r="AK119" i="6"/>
  <c r="AK163" i="6"/>
  <c r="AK127" i="6"/>
  <c r="AK73" i="6"/>
  <c r="AK69" i="6"/>
  <c r="AK58" i="6"/>
  <c r="AJ290" i="6"/>
  <c r="AJ280" i="6"/>
  <c r="AJ258" i="6"/>
  <c r="AJ252" i="6"/>
  <c r="AJ234" i="6"/>
  <c r="AJ228" i="6"/>
  <c r="AJ213" i="6"/>
  <c r="AJ181" i="6"/>
  <c r="AJ262" i="6"/>
  <c r="AJ246" i="6"/>
  <c r="AJ230" i="6"/>
  <c r="AJ220" i="6"/>
  <c r="AK167" i="6"/>
  <c r="AJ183" i="6"/>
  <c r="AJ218" i="6"/>
  <c r="AJ185" i="6"/>
  <c r="AK101" i="6"/>
  <c r="AJ137" i="6"/>
  <c r="AJ121" i="6"/>
  <c r="AJ131" i="6"/>
  <c r="AK113" i="6"/>
  <c r="AK56" i="6"/>
  <c r="AJ30" i="6"/>
  <c r="AJ14" i="6"/>
  <c r="AJ40" i="6"/>
  <c r="AJ24" i="6"/>
  <c r="AJ8" i="6"/>
  <c r="AJ302" i="6"/>
  <c r="AK302" i="6"/>
  <c r="AK284" i="6"/>
  <c r="AK246" i="6"/>
  <c r="AJ275" i="6"/>
  <c r="AK275" i="6"/>
  <c r="AJ253" i="6"/>
  <c r="AK253" i="6"/>
  <c r="AK290" i="6"/>
  <c r="AJ267" i="6"/>
  <c r="AK267" i="6"/>
  <c r="AJ297" i="6"/>
  <c r="AK297" i="6"/>
  <c r="AK264" i="6"/>
  <c r="AJ243" i="6"/>
  <c r="AK243" i="6"/>
  <c r="AJ227" i="6"/>
  <c r="AK227" i="6"/>
  <c r="AK199" i="6"/>
  <c r="AJ199" i="6"/>
  <c r="AJ164" i="6"/>
  <c r="AK164" i="6"/>
  <c r="AJ229" i="6"/>
  <c r="AK229" i="6"/>
  <c r="AJ206" i="6"/>
  <c r="AK206" i="6"/>
  <c r="AJ174" i="6"/>
  <c r="AK174" i="6"/>
  <c r="AK280" i="6"/>
  <c r="AK266" i="6"/>
  <c r="AK250" i="6"/>
  <c r="AK234" i="6"/>
  <c r="AJ204" i="6"/>
  <c r="AK204" i="6"/>
  <c r="AJ169" i="6"/>
  <c r="AJ279" i="6"/>
  <c r="AK279" i="6"/>
  <c r="AK260" i="6"/>
  <c r="AK244" i="6"/>
  <c r="AK228" i="6"/>
  <c r="AK201" i="6"/>
  <c r="AJ201" i="6"/>
  <c r="AJ172" i="6"/>
  <c r="AK172" i="6"/>
  <c r="AK152" i="6"/>
  <c r="AJ152" i="6"/>
  <c r="AK126" i="6"/>
  <c r="AJ126" i="6"/>
  <c r="AJ159" i="6"/>
  <c r="AK137" i="6"/>
  <c r="AK114" i="6"/>
  <c r="AJ217" i="6"/>
  <c r="AK217" i="6"/>
  <c r="AK200" i="6"/>
  <c r="AJ200" i="6"/>
  <c r="AJ184" i="6"/>
  <c r="AK184" i="6"/>
  <c r="AJ167" i="6"/>
  <c r="AK148" i="6"/>
  <c r="AJ148" i="6"/>
  <c r="AK102" i="6"/>
  <c r="AJ102" i="6"/>
  <c r="AK213" i="6"/>
  <c r="AK197" i="6"/>
  <c r="AJ197" i="6"/>
  <c r="AK181" i="6"/>
  <c r="AJ161" i="6"/>
  <c r="AK150" i="6"/>
  <c r="AJ150" i="6"/>
  <c r="AJ100" i="6"/>
  <c r="AK100" i="6"/>
  <c r="AJ90" i="6"/>
  <c r="AK90" i="6"/>
  <c r="AK78" i="6"/>
  <c r="AJ78" i="6"/>
  <c r="AK133" i="6"/>
  <c r="AJ105" i="6"/>
  <c r="AK105" i="6"/>
  <c r="AJ93" i="6"/>
  <c r="AJ143" i="6"/>
  <c r="AK143" i="6"/>
  <c r="AK130" i="6"/>
  <c r="AJ130" i="6"/>
  <c r="AK112" i="6"/>
  <c r="AJ85" i="6"/>
  <c r="AJ46" i="6"/>
  <c r="AK46" i="6"/>
  <c r="AK68" i="6"/>
  <c r="AJ68" i="6"/>
  <c r="AK38" i="6"/>
  <c r="AJ81" i="6"/>
  <c r="AJ60" i="6"/>
  <c r="AK60" i="6"/>
  <c r="AK8" i="6"/>
  <c r="AJ51" i="6"/>
  <c r="AK51" i="6"/>
  <c r="AK9" i="6"/>
  <c r="AJ9" i="6"/>
  <c r="AK59" i="6"/>
  <c r="AJ59" i="6"/>
  <c r="AJ35" i="6"/>
  <c r="AK35" i="6"/>
  <c r="AK80" i="6"/>
  <c r="AJ80" i="6"/>
  <c r="AK64" i="6"/>
  <c r="AJ64" i="6"/>
  <c r="AJ52" i="6"/>
  <c r="AK52" i="6"/>
  <c r="AK30" i="6"/>
  <c r="AJ37" i="6"/>
  <c r="AK37" i="6"/>
  <c r="AJ21" i="6"/>
  <c r="AK21" i="6"/>
  <c r="AJ5" i="6"/>
  <c r="AK5" i="6"/>
  <c r="AK28" i="6"/>
  <c r="AJ28" i="6"/>
  <c r="AK12" i="6"/>
  <c r="AJ12" i="6"/>
  <c r="AK294" i="5"/>
  <c r="AK292" i="5"/>
  <c r="AJ298" i="5"/>
  <c r="AK299" i="5"/>
  <c r="AJ299" i="5"/>
  <c r="AK291" i="5"/>
  <c r="AJ291" i="5"/>
  <c r="AK298" i="5"/>
  <c r="AJ302" i="5"/>
  <c r="AK301" i="5"/>
  <c r="AJ301" i="5"/>
  <c r="AK293" i="5"/>
  <c r="AJ293" i="5"/>
  <c r="AJ292" i="5"/>
  <c r="AJ296" i="5"/>
  <c r="AK296" i="5"/>
  <c r="AJ294" i="5"/>
  <c r="AK302" i="5"/>
  <c r="AK295" i="5"/>
  <c r="AJ295" i="5"/>
  <c r="AJ300" i="5"/>
  <c r="AK300" i="5"/>
  <c r="AK297" i="5"/>
  <c r="AJ297" i="5"/>
  <c r="AK7" i="5"/>
  <c r="AJ7" i="5"/>
  <c r="AJ245" i="5"/>
  <c r="AK245" i="5"/>
  <c r="AK227" i="5"/>
  <c r="AJ227" i="5"/>
  <c r="AJ192" i="5"/>
  <c r="AK192" i="5"/>
  <c r="AK250" i="5"/>
  <c r="AK231" i="5"/>
  <c r="AJ203" i="5"/>
  <c r="AK203" i="5"/>
  <c r="AJ249" i="5"/>
  <c r="AK249" i="5"/>
  <c r="AK216" i="5"/>
  <c r="AJ216" i="5"/>
  <c r="AJ3" i="5"/>
  <c r="AK3" i="5"/>
  <c r="AJ251" i="5"/>
  <c r="AK251" i="5"/>
  <c r="AJ235" i="5"/>
  <c r="AK235" i="5"/>
  <c r="AJ211" i="5"/>
  <c r="AK211" i="5"/>
  <c r="AJ187" i="5"/>
  <c r="AK187" i="5"/>
  <c r="AJ171" i="5"/>
  <c r="AK171" i="5"/>
  <c r="AK157" i="5"/>
  <c r="AJ157" i="5"/>
  <c r="AJ184" i="5"/>
  <c r="AK184" i="5"/>
  <c r="AJ168" i="5"/>
  <c r="AK168" i="5"/>
  <c r="AK142" i="5"/>
  <c r="AJ142" i="5"/>
  <c r="AJ226" i="5"/>
  <c r="AK210" i="5"/>
  <c r="AJ210" i="5"/>
  <c r="AK194" i="5"/>
  <c r="AJ194" i="5"/>
  <c r="AJ178" i="5"/>
  <c r="AK178" i="5"/>
  <c r="AK162" i="5"/>
  <c r="AJ162" i="5"/>
  <c r="AJ133" i="5"/>
  <c r="AK234" i="5"/>
  <c r="AJ217" i="5"/>
  <c r="AK217" i="5"/>
  <c r="AJ201" i="5"/>
  <c r="AK201" i="5"/>
  <c r="AJ185" i="5"/>
  <c r="AK185" i="5"/>
  <c r="AJ169" i="5"/>
  <c r="AK169" i="5"/>
  <c r="AJ147" i="5"/>
  <c r="AK147" i="5"/>
  <c r="AK122" i="5"/>
  <c r="AJ122" i="5"/>
  <c r="AK92" i="5"/>
  <c r="AJ92" i="5"/>
  <c r="AJ110" i="5"/>
  <c r="AK110" i="5"/>
  <c r="AJ159" i="5"/>
  <c r="AK159" i="5"/>
  <c r="AJ143" i="5"/>
  <c r="AK143" i="5"/>
  <c r="AJ129" i="5"/>
  <c r="AK129" i="5"/>
  <c r="AJ111" i="5"/>
  <c r="AJ63" i="5"/>
  <c r="AK148" i="5"/>
  <c r="AJ148" i="5"/>
  <c r="AK128" i="5"/>
  <c r="AJ128" i="5"/>
  <c r="AJ102" i="5"/>
  <c r="AJ53" i="5"/>
  <c r="AK53" i="5"/>
  <c r="AK107" i="5"/>
  <c r="AK93" i="5"/>
  <c r="AJ44" i="5"/>
  <c r="AK44" i="5"/>
  <c r="AK106" i="5"/>
  <c r="AJ106" i="5"/>
  <c r="AJ91" i="5"/>
  <c r="AK91" i="5"/>
  <c r="AK62" i="5"/>
  <c r="AJ62" i="5"/>
  <c r="AK80" i="5"/>
  <c r="AJ80" i="5"/>
  <c r="AK64" i="5"/>
  <c r="AJ64" i="5"/>
  <c r="AK40" i="5"/>
  <c r="AJ40" i="5"/>
  <c r="AJ79" i="5"/>
  <c r="AK66" i="5"/>
  <c r="AJ66" i="5"/>
  <c r="AJ52" i="5"/>
  <c r="AK52" i="5"/>
  <c r="AK24" i="5"/>
  <c r="AJ24" i="5"/>
  <c r="AJ31" i="5"/>
  <c r="AK31" i="5"/>
  <c r="AJ14" i="5"/>
  <c r="AK14" i="5"/>
  <c r="AK28" i="5"/>
  <c r="AJ28" i="5"/>
  <c r="AK54" i="5"/>
  <c r="AJ54" i="5"/>
  <c r="AJ43" i="5"/>
  <c r="AK43" i="5"/>
  <c r="AK33" i="5"/>
  <c r="AJ33" i="5"/>
  <c r="AK17" i="5"/>
  <c r="AJ17" i="5"/>
  <c r="AJ286" i="5"/>
  <c r="AJ13" i="5"/>
  <c r="AK13" i="5"/>
  <c r="AK266" i="5"/>
  <c r="AJ288" i="5"/>
  <c r="AK261" i="5"/>
  <c r="AJ261" i="5"/>
  <c r="AK263" i="5"/>
  <c r="AJ263" i="5"/>
  <c r="AK273" i="5"/>
  <c r="AJ273" i="5"/>
  <c r="AK257" i="5"/>
  <c r="AJ257" i="5"/>
  <c r="AK267" i="5"/>
  <c r="AJ267" i="5"/>
  <c r="AK10" i="5"/>
  <c r="AJ264" i="5"/>
  <c r="AK280" i="5"/>
  <c r="AK270" i="5"/>
  <c r="AJ287" i="5"/>
  <c r="AK133" i="5"/>
  <c r="AK117" i="5"/>
  <c r="AJ234" i="5"/>
  <c r="AJ240" i="5"/>
  <c r="AJ231" i="5"/>
  <c r="AJ107" i="5"/>
  <c r="AJ93" i="5"/>
  <c r="AJ270" i="5"/>
  <c r="AK4" i="5"/>
  <c r="AK240" i="5"/>
  <c r="AJ221" i="5"/>
  <c r="AK221" i="5"/>
  <c r="AK9" i="5"/>
  <c r="AJ9" i="5"/>
  <c r="AJ247" i="5"/>
  <c r="AK247" i="5"/>
  <c r="AK222" i="5"/>
  <c r="AJ222" i="5"/>
  <c r="AK11" i="5"/>
  <c r="AJ11" i="5"/>
  <c r="AK244" i="5"/>
  <c r="AJ213" i="5"/>
  <c r="AK213" i="5"/>
  <c r="AJ10" i="5"/>
  <c r="AK246" i="5"/>
  <c r="AJ233" i="5"/>
  <c r="AK233" i="5"/>
  <c r="AK198" i="5"/>
  <c r="AJ198" i="5"/>
  <c r="AJ182" i="5"/>
  <c r="AK182" i="5"/>
  <c r="AK166" i="5"/>
  <c r="AJ166" i="5"/>
  <c r="AK144" i="5"/>
  <c r="AJ144" i="5"/>
  <c r="AJ181" i="5"/>
  <c r="AK181" i="5"/>
  <c r="AK165" i="5"/>
  <c r="AJ165" i="5"/>
  <c r="AJ139" i="5"/>
  <c r="AK139" i="5"/>
  <c r="AJ223" i="5"/>
  <c r="AK223" i="5"/>
  <c r="AJ207" i="5"/>
  <c r="AK207" i="5"/>
  <c r="AJ191" i="5"/>
  <c r="AK191" i="5"/>
  <c r="AJ175" i="5"/>
  <c r="AK175" i="5"/>
  <c r="AK152" i="5"/>
  <c r="AJ152" i="5"/>
  <c r="AJ130" i="5"/>
  <c r="AK130" i="5"/>
  <c r="AK228" i="5"/>
  <c r="AJ228" i="5"/>
  <c r="AK212" i="5"/>
  <c r="AJ212" i="5"/>
  <c r="AK196" i="5"/>
  <c r="AJ196" i="5"/>
  <c r="AJ180" i="5"/>
  <c r="AK180" i="5"/>
  <c r="AK164" i="5"/>
  <c r="AJ164" i="5"/>
  <c r="AK134" i="5"/>
  <c r="AJ134" i="5"/>
  <c r="AJ116" i="5"/>
  <c r="AK116" i="5"/>
  <c r="AJ73" i="5"/>
  <c r="AK73" i="5"/>
  <c r="AJ94" i="5"/>
  <c r="AK94" i="5"/>
  <c r="AK154" i="5"/>
  <c r="AJ154" i="5"/>
  <c r="AK138" i="5"/>
  <c r="AJ138" i="5"/>
  <c r="AJ126" i="5"/>
  <c r="AK126" i="5"/>
  <c r="AJ108" i="5"/>
  <c r="AK108" i="5"/>
  <c r="AK50" i="5"/>
  <c r="AJ50" i="5"/>
  <c r="AJ145" i="5"/>
  <c r="AK145" i="5"/>
  <c r="AK123" i="5"/>
  <c r="AK99" i="5"/>
  <c r="AJ99" i="5"/>
  <c r="AK42" i="5"/>
  <c r="AJ42" i="5"/>
  <c r="AJ104" i="5"/>
  <c r="AK104" i="5"/>
  <c r="AK84" i="5"/>
  <c r="AJ84" i="5"/>
  <c r="AJ117" i="5"/>
  <c r="AJ103" i="5"/>
  <c r="AK103" i="5"/>
  <c r="AK78" i="5"/>
  <c r="AJ78" i="5"/>
  <c r="AK32" i="5"/>
  <c r="AJ32" i="5"/>
  <c r="AJ77" i="5"/>
  <c r="AK61" i="5"/>
  <c r="AJ61" i="5"/>
  <c r="AJ90" i="5"/>
  <c r="AK90" i="5"/>
  <c r="AJ74" i="5"/>
  <c r="AK74" i="5"/>
  <c r="AJ60" i="5"/>
  <c r="AK60" i="5"/>
  <c r="AK47" i="5"/>
  <c r="AJ47" i="5"/>
  <c r="AK19" i="5"/>
  <c r="AJ19" i="5"/>
  <c r="AJ29" i="5"/>
  <c r="AK29" i="5"/>
  <c r="AK287" i="5"/>
  <c r="AK23" i="5"/>
  <c r="AJ23" i="5"/>
  <c r="AJ51" i="5"/>
  <c r="AK51" i="5"/>
  <c r="AK41" i="5"/>
  <c r="AJ41" i="5"/>
  <c r="AK30" i="5"/>
  <c r="AJ30" i="5"/>
  <c r="AJ290" i="5"/>
  <c r="AK277" i="5"/>
  <c r="AJ277" i="5"/>
  <c r="AK289" i="5"/>
  <c r="AJ289" i="5"/>
  <c r="AK20" i="5"/>
  <c r="AJ20" i="5"/>
  <c r="AK285" i="5"/>
  <c r="AJ285" i="5"/>
  <c r="AJ280" i="5"/>
  <c r="AK264" i="5"/>
  <c r="AK290" i="5"/>
  <c r="AK272" i="5"/>
  <c r="AK286" i="5"/>
  <c r="AJ256" i="5"/>
  <c r="AJ266" i="5"/>
  <c r="AK276" i="5"/>
  <c r="AJ260" i="5"/>
  <c r="AK102" i="5"/>
  <c r="AK125" i="5"/>
  <c r="AK69" i="5"/>
  <c r="AK71" i="5"/>
  <c r="AK63" i="5"/>
  <c r="AK262" i="5"/>
  <c r="AJ244" i="5"/>
  <c r="AJ254" i="5"/>
  <c r="AJ238" i="5"/>
  <c r="AK226" i="5"/>
  <c r="AJ250" i="5"/>
  <c r="AK224" i="5"/>
  <c r="AJ115" i="5"/>
  <c r="AJ274" i="5"/>
  <c r="AJ268" i="5"/>
  <c r="AJ253" i="5"/>
  <c r="AK253" i="5"/>
  <c r="AJ237" i="5"/>
  <c r="AK237" i="5"/>
  <c r="AK208" i="5"/>
  <c r="AJ208" i="5"/>
  <c r="AJ6" i="5"/>
  <c r="AK242" i="5"/>
  <c r="AJ219" i="5"/>
  <c r="AK219" i="5"/>
  <c r="AJ8" i="5"/>
  <c r="AJ241" i="5"/>
  <c r="AK241" i="5"/>
  <c r="AK200" i="5"/>
  <c r="AJ200" i="5"/>
  <c r="AK5" i="5"/>
  <c r="AJ5" i="5"/>
  <c r="AJ243" i="5"/>
  <c r="AK243" i="5"/>
  <c r="AJ224" i="5"/>
  <c r="AJ195" i="5"/>
  <c r="AK195" i="5"/>
  <c r="AJ179" i="5"/>
  <c r="AK179" i="5"/>
  <c r="AJ163" i="5"/>
  <c r="AK163" i="5"/>
  <c r="AK141" i="5"/>
  <c r="AJ141" i="5"/>
  <c r="AJ176" i="5"/>
  <c r="AK176" i="5"/>
  <c r="AK158" i="5"/>
  <c r="AJ158" i="5"/>
  <c r="AK232" i="5"/>
  <c r="AK218" i="5"/>
  <c r="AJ218" i="5"/>
  <c r="AK202" i="5"/>
  <c r="AJ202" i="5"/>
  <c r="AJ186" i="5"/>
  <c r="AK186" i="5"/>
  <c r="AJ170" i="5"/>
  <c r="AK170" i="5"/>
  <c r="AK149" i="5"/>
  <c r="AJ149" i="5"/>
  <c r="AJ127" i="5"/>
  <c r="AK127" i="5"/>
  <c r="AJ225" i="5"/>
  <c r="AK225" i="5"/>
  <c r="AJ209" i="5"/>
  <c r="AK209" i="5"/>
  <c r="AJ193" i="5"/>
  <c r="AK193" i="5"/>
  <c r="AJ177" i="5"/>
  <c r="AK177" i="5"/>
  <c r="AJ161" i="5"/>
  <c r="AK161" i="5"/>
  <c r="AK131" i="5"/>
  <c r="AK100" i="5"/>
  <c r="AJ100" i="5"/>
  <c r="AJ119" i="5"/>
  <c r="AK86" i="5"/>
  <c r="AJ86" i="5"/>
  <c r="AJ151" i="5"/>
  <c r="AK151" i="5"/>
  <c r="AJ135" i="5"/>
  <c r="AK135" i="5"/>
  <c r="AK121" i="5"/>
  <c r="AJ89" i="5"/>
  <c r="AK89" i="5"/>
  <c r="AK156" i="5"/>
  <c r="AJ156" i="5"/>
  <c r="AK140" i="5"/>
  <c r="AJ140" i="5"/>
  <c r="AJ120" i="5"/>
  <c r="AK120" i="5"/>
  <c r="AJ83" i="5"/>
  <c r="AK83" i="5"/>
  <c r="AK115" i="5"/>
  <c r="AJ101" i="5"/>
  <c r="AK101" i="5"/>
  <c r="AJ81" i="5"/>
  <c r="AK81" i="5"/>
  <c r="AJ114" i="5"/>
  <c r="AK114" i="5"/>
  <c r="AJ98" i="5"/>
  <c r="AK98" i="5"/>
  <c r="AK75" i="5"/>
  <c r="AJ75" i="5"/>
  <c r="AK88" i="5"/>
  <c r="AJ88" i="5"/>
  <c r="AK72" i="5"/>
  <c r="AJ72" i="5"/>
  <c r="AK55" i="5"/>
  <c r="AJ55" i="5"/>
  <c r="AK87" i="5"/>
  <c r="AJ87" i="5"/>
  <c r="AJ71" i="5"/>
  <c r="AK58" i="5"/>
  <c r="AJ58" i="5"/>
  <c r="AJ37" i="5"/>
  <c r="AK37" i="5"/>
  <c r="AJ36" i="5"/>
  <c r="AK36" i="5"/>
  <c r="AJ26" i="5"/>
  <c r="AK26" i="5"/>
  <c r="AK269" i="5"/>
  <c r="AJ269" i="5"/>
  <c r="AJ59" i="5"/>
  <c r="AK59" i="5"/>
  <c r="AK49" i="5"/>
  <c r="AJ49" i="5"/>
  <c r="AJ38" i="5"/>
  <c r="AK38" i="5"/>
  <c r="AK25" i="5"/>
  <c r="AJ25" i="5"/>
  <c r="AJ284" i="5"/>
  <c r="AK258" i="5"/>
  <c r="AK283" i="5"/>
  <c r="AJ283" i="5"/>
  <c r="AK15" i="5"/>
  <c r="AJ15" i="5"/>
  <c r="AJ282" i="5"/>
  <c r="AK271" i="5"/>
  <c r="AJ271" i="5"/>
  <c r="AK281" i="5"/>
  <c r="AJ281" i="5"/>
  <c r="AK265" i="5"/>
  <c r="AJ265" i="5"/>
  <c r="AK275" i="5"/>
  <c r="AJ275" i="5"/>
  <c r="AK259" i="5"/>
  <c r="AJ259" i="5"/>
  <c r="AJ4" i="5"/>
  <c r="AK6" i="5"/>
  <c r="AK288" i="5"/>
  <c r="AK278" i="5"/>
  <c r="AJ262" i="5"/>
  <c r="AK119" i="5"/>
  <c r="AK109" i="5"/>
  <c r="AK111" i="5"/>
  <c r="AK260" i="5"/>
  <c r="AJ248" i="5"/>
  <c r="AJ123" i="5"/>
  <c r="AJ121" i="5"/>
  <c r="AJ131" i="5"/>
  <c r="AJ113" i="5"/>
  <c r="AK248" i="5"/>
  <c r="AJ230" i="5"/>
  <c r="AJ205" i="5"/>
  <c r="AK205" i="5"/>
  <c r="AJ255" i="5"/>
  <c r="AK255" i="5"/>
  <c r="AJ239" i="5"/>
  <c r="AK239" i="5"/>
  <c r="AK206" i="5"/>
  <c r="AJ206" i="5"/>
  <c r="AK252" i="5"/>
  <c r="AK236" i="5"/>
  <c r="AJ197" i="5"/>
  <c r="AK197" i="5"/>
  <c r="AK254" i="5"/>
  <c r="AK238" i="5"/>
  <c r="AK214" i="5"/>
  <c r="AJ214" i="5"/>
  <c r="AJ190" i="5"/>
  <c r="AK190" i="5"/>
  <c r="AJ174" i="5"/>
  <c r="AK174" i="5"/>
  <c r="AK160" i="5"/>
  <c r="AJ160" i="5"/>
  <c r="AJ189" i="5"/>
  <c r="AK189" i="5"/>
  <c r="AJ173" i="5"/>
  <c r="AK173" i="5"/>
  <c r="AJ155" i="5"/>
  <c r="AK155" i="5"/>
  <c r="AJ229" i="5"/>
  <c r="AK229" i="5"/>
  <c r="AJ215" i="5"/>
  <c r="AK215" i="5"/>
  <c r="AJ199" i="5"/>
  <c r="AK199" i="5"/>
  <c r="AJ183" i="5"/>
  <c r="AK183" i="5"/>
  <c r="AJ167" i="5"/>
  <c r="AK167" i="5"/>
  <c r="AK136" i="5"/>
  <c r="AJ136" i="5"/>
  <c r="AJ124" i="5"/>
  <c r="AK124" i="5"/>
  <c r="AK220" i="5"/>
  <c r="AJ220" i="5"/>
  <c r="AK204" i="5"/>
  <c r="AJ204" i="5"/>
  <c r="AJ188" i="5"/>
  <c r="AK188" i="5"/>
  <c r="AJ172" i="5"/>
  <c r="AK172" i="5"/>
  <c r="AK150" i="5"/>
  <c r="AJ150" i="5"/>
  <c r="AJ125" i="5"/>
  <c r="AK97" i="5"/>
  <c r="AJ97" i="5"/>
  <c r="AK113" i="5"/>
  <c r="AJ67" i="5"/>
  <c r="AK67" i="5"/>
  <c r="AK146" i="5"/>
  <c r="AJ146" i="5"/>
  <c r="AJ132" i="5"/>
  <c r="AK132" i="5"/>
  <c r="AJ118" i="5"/>
  <c r="AK118" i="5"/>
  <c r="AK76" i="5"/>
  <c r="AJ76" i="5"/>
  <c r="AJ153" i="5"/>
  <c r="AK153" i="5"/>
  <c r="AJ137" i="5"/>
  <c r="AK137" i="5"/>
  <c r="AJ105" i="5"/>
  <c r="AK105" i="5"/>
  <c r="AK70" i="5"/>
  <c r="AJ70" i="5"/>
  <c r="AK112" i="5"/>
  <c r="AJ112" i="5"/>
  <c r="AJ96" i="5"/>
  <c r="AK96" i="5"/>
  <c r="AK48" i="5"/>
  <c r="AJ48" i="5"/>
  <c r="AJ109" i="5"/>
  <c r="AJ95" i="5"/>
  <c r="AK95" i="5"/>
  <c r="AK65" i="5"/>
  <c r="AJ65" i="5"/>
  <c r="AJ85" i="5"/>
  <c r="AJ69" i="5"/>
  <c r="AK45" i="5"/>
  <c r="AJ45" i="5"/>
  <c r="AJ82" i="5"/>
  <c r="AK82" i="5"/>
  <c r="AJ68" i="5"/>
  <c r="AK68" i="5"/>
  <c r="AK56" i="5"/>
  <c r="AJ56" i="5"/>
  <c r="AK27" i="5"/>
  <c r="AJ27" i="5"/>
  <c r="AK34" i="5"/>
  <c r="AJ34" i="5"/>
  <c r="AJ21" i="5"/>
  <c r="AK21" i="5"/>
  <c r="AK39" i="5"/>
  <c r="AJ39" i="5"/>
  <c r="AK57" i="5"/>
  <c r="AJ57" i="5"/>
  <c r="AK46" i="5"/>
  <c r="AJ46" i="5"/>
  <c r="AJ35" i="5"/>
  <c r="AK35" i="5"/>
  <c r="AJ22" i="5"/>
  <c r="AK22" i="5"/>
  <c r="AJ16" i="5"/>
  <c r="AK16" i="5"/>
  <c r="AJ18" i="5"/>
  <c r="AK18" i="5"/>
  <c r="AK279" i="5"/>
  <c r="AJ279" i="5"/>
  <c r="AJ12" i="5"/>
  <c r="AK12" i="5"/>
  <c r="AJ278" i="5"/>
  <c r="AK256" i="5"/>
  <c r="AK8" i="5"/>
  <c r="AK282" i="5"/>
  <c r="AK284" i="5"/>
  <c r="AK274" i="5"/>
  <c r="AJ258" i="5"/>
  <c r="AK268" i="5"/>
  <c r="AK77" i="5"/>
  <c r="AK85" i="5"/>
  <c r="AK79" i="5"/>
  <c r="AJ252" i="5"/>
  <c r="AJ236" i="5"/>
  <c r="AJ246" i="5"/>
  <c r="AJ232" i="5"/>
  <c r="AJ242" i="5"/>
  <c r="AK230" i="5"/>
  <c r="AJ272" i="5"/>
  <c r="AJ276" i="5"/>
  <c r="K48" i="1"/>
  <c r="AK124" i="4"/>
  <c r="AL124" i="4"/>
  <c r="AK30" i="4"/>
  <c r="AL30" i="4"/>
  <c r="AL17" i="4"/>
  <c r="AK17" i="4"/>
  <c r="AK46" i="4"/>
  <c r="AL46" i="4"/>
  <c r="AK38" i="4"/>
  <c r="AL38" i="4"/>
  <c r="AK90" i="4"/>
  <c r="AL90" i="4"/>
  <c r="AL53" i="4"/>
  <c r="AK53" i="4"/>
  <c r="AL45" i="4"/>
  <c r="AK45" i="4"/>
  <c r="AL7" i="4"/>
  <c r="AK7" i="4"/>
  <c r="AL27" i="4"/>
  <c r="AK27" i="4"/>
  <c r="AK130" i="4"/>
  <c r="AK112" i="4"/>
  <c r="AL112" i="4"/>
  <c r="AL29" i="4"/>
  <c r="AK29" i="4"/>
  <c r="AL13" i="4"/>
  <c r="AK13" i="4"/>
  <c r="AK120" i="4"/>
  <c r="AL120" i="4"/>
  <c r="AK28" i="4"/>
  <c r="AL28" i="4"/>
  <c r="AK12" i="4"/>
  <c r="AL12" i="4"/>
  <c r="AL123" i="4"/>
  <c r="AK123" i="4"/>
  <c r="AK104" i="4"/>
  <c r="AL104" i="4"/>
  <c r="AK4" i="4"/>
  <c r="AL89" i="4"/>
  <c r="AL91" i="4"/>
  <c r="AK91" i="4"/>
  <c r="AK62" i="4"/>
  <c r="AL62" i="4"/>
  <c r="AK118" i="4"/>
  <c r="AL118" i="4"/>
  <c r="AK86" i="4"/>
  <c r="AL86" i="4"/>
  <c r="AL55" i="4"/>
  <c r="AK55" i="4"/>
  <c r="AL65" i="4"/>
  <c r="AK65" i="4"/>
  <c r="AK50" i="4"/>
  <c r="AL50" i="4"/>
  <c r="AK76" i="4"/>
  <c r="AL76" i="4"/>
  <c r="AK60" i="4"/>
  <c r="AL60" i="4"/>
  <c r="AK42" i="4"/>
  <c r="AL42" i="4"/>
  <c r="AL39" i="4"/>
  <c r="AK39" i="4"/>
  <c r="AL92" i="4"/>
  <c r="AK14" i="4"/>
  <c r="AL14" i="4"/>
  <c r="AK32" i="4"/>
  <c r="AL32" i="4"/>
  <c r="AL109" i="4"/>
  <c r="AK109" i="4"/>
  <c r="AL111" i="4"/>
  <c r="AK40" i="4"/>
  <c r="AL40" i="4"/>
  <c r="AK31" i="4"/>
  <c r="AK132" i="4"/>
  <c r="AL132" i="4"/>
  <c r="AK23" i="4"/>
  <c r="AK78" i="4"/>
  <c r="AL78" i="4"/>
  <c r="AK22" i="4"/>
  <c r="AL22" i="4"/>
  <c r="AK6" i="4"/>
  <c r="AL6" i="4"/>
  <c r="AK66" i="4"/>
  <c r="AL66" i="4"/>
  <c r="AL25" i="4"/>
  <c r="AK25" i="4"/>
  <c r="AL9" i="4"/>
  <c r="AK9" i="4"/>
  <c r="AK24" i="4"/>
  <c r="AL24" i="4"/>
  <c r="AL100" i="4"/>
  <c r="AK122" i="4"/>
  <c r="AL122" i="4"/>
  <c r="AK96" i="4"/>
  <c r="AL96" i="4"/>
  <c r="AK115" i="4"/>
  <c r="AL115" i="4"/>
  <c r="AL83" i="4"/>
  <c r="AK83" i="4"/>
  <c r="AL59" i="4"/>
  <c r="AK59" i="4"/>
  <c r="AK103" i="4"/>
  <c r="AL103" i="4"/>
  <c r="AL54" i="4"/>
  <c r="AL98" i="4"/>
  <c r="AK77" i="4"/>
  <c r="AL61" i="4"/>
  <c r="AK61" i="4"/>
  <c r="AK48" i="4"/>
  <c r="AL48" i="4"/>
  <c r="AK72" i="4"/>
  <c r="AL72" i="4"/>
  <c r="AL56" i="4"/>
  <c r="AL51" i="4"/>
  <c r="AK51" i="4"/>
  <c r="AK41" i="4"/>
  <c r="AL19" i="4"/>
  <c r="AK19" i="4"/>
  <c r="AK119" i="4"/>
  <c r="AL119" i="4"/>
  <c r="AL131" i="4"/>
  <c r="AK131" i="4"/>
  <c r="AK16" i="4"/>
  <c r="AL16" i="4"/>
  <c r="AL81" i="4"/>
  <c r="AK81" i="4"/>
  <c r="AL121" i="4"/>
  <c r="AK121" i="4"/>
  <c r="AK75" i="4"/>
  <c r="AL75" i="4"/>
  <c r="AK70" i="4"/>
  <c r="AL70" i="4"/>
  <c r="AL69" i="4"/>
  <c r="AK69" i="4"/>
  <c r="AK43" i="4"/>
  <c r="AL11" i="4"/>
  <c r="AK11" i="4"/>
  <c r="AK15" i="4"/>
  <c r="AK18" i="4"/>
  <c r="AL18" i="4"/>
  <c r="AK3" i="4"/>
  <c r="AK21" i="4"/>
  <c r="AL5" i="4"/>
  <c r="AK5" i="4"/>
  <c r="AK36" i="4"/>
  <c r="AL36" i="4"/>
  <c r="AK85" i="4"/>
  <c r="AL85" i="4"/>
  <c r="AL113" i="4"/>
  <c r="AK113" i="4"/>
  <c r="AL88" i="4"/>
  <c r="AK74" i="4"/>
  <c r="AL74" i="4"/>
  <c r="AL49" i="4"/>
  <c r="AK49" i="4"/>
  <c r="AL99" i="4"/>
  <c r="AK110" i="4"/>
  <c r="AL110" i="4"/>
  <c r="AK94" i="4"/>
  <c r="AL94" i="4"/>
  <c r="AL71" i="4"/>
  <c r="AK71" i="4"/>
  <c r="AK84" i="4"/>
  <c r="AL84" i="4"/>
  <c r="AK68" i="4"/>
  <c r="AL68" i="4"/>
  <c r="AK52" i="4"/>
  <c r="AL52" i="4"/>
  <c r="AL37" i="4"/>
  <c r="AL77" i="4" l="1"/>
  <c r="AL20" i="4"/>
  <c r="AL101" i="4"/>
  <c r="AL10" i="4"/>
  <c r="AL43" i="4"/>
  <c r="AK102" i="4"/>
  <c r="AK34" i="4"/>
  <c r="AK92" i="4"/>
  <c r="AK126" i="4"/>
  <c r="AK56" i="4"/>
  <c r="AK54" i="4"/>
  <c r="AK64" i="4"/>
  <c r="AK93" i="4"/>
  <c r="AL26" i="4"/>
  <c r="AL23" i="4"/>
  <c r="AL57" i="4"/>
  <c r="AL47" i="4"/>
  <c r="AK117" i="4"/>
  <c r="AK114" i="4"/>
  <c r="AK79" i="4"/>
  <c r="AK111" i="4"/>
  <c r="AK98" i="4"/>
  <c r="AK57" i="4"/>
  <c r="AK116" i="4"/>
  <c r="AL117" i="4"/>
  <c r="AK47" i="4"/>
  <c r="AK44" i="4"/>
  <c r="AK105" i="4"/>
  <c r="AL128" i="4"/>
  <c r="AL127" i="4"/>
  <c r="AL34" i="4"/>
  <c r="AL79" i="4"/>
  <c r="AL114" i="4"/>
  <c r="AK129" i="4"/>
  <c r="AK63" i="4"/>
  <c r="AL95" i="4"/>
  <c r="AL102" i="4"/>
  <c r="AL107" i="4"/>
  <c r="AK58" i="4"/>
  <c r="AL73" i="4"/>
  <c r="AK125" i="4"/>
  <c r="AK20" i="4"/>
  <c r="AK26" i="4"/>
  <c r="AL126" i="4"/>
  <c r="AK80" i="4"/>
  <c r="AK101" i="4"/>
  <c r="AK10" i="4"/>
  <c r="AL35" i="4"/>
  <c r="AK108" i="4"/>
  <c r="AK82" i="4"/>
  <c r="AK35" i="4"/>
  <c r="AL80" i="4"/>
  <c r="AL106" i="4"/>
  <c r="AL87" i="4"/>
  <c r="AL93" i="4"/>
  <c r="AL8" i="4"/>
  <c r="AL108" i="4"/>
  <c r="AL64" i="4"/>
  <c r="AK97" i="4"/>
  <c r="AK33" i="4"/>
  <c r="AK67" i="4"/>
  <c r="BF11" i="4"/>
  <c r="BG11" i="4"/>
  <c r="BF116" i="4"/>
  <c r="BG116" i="4"/>
  <c r="BF7" i="4"/>
  <c r="BG7" i="4"/>
  <c r="BF93" i="4"/>
  <c r="BG93" i="4"/>
  <c r="BF107" i="4"/>
  <c r="BG107" i="4"/>
  <c r="BF114" i="4"/>
  <c r="BG114" i="4"/>
  <c r="BG80" i="4"/>
  <c r="BF80" i="4"/>
  <c r="BF83" i="4"/>
  <c r="BG83" i="4"/>
  <c r="BF31" i="4"/>
  <c r="BG31" i="4"/>
  <c r="BF35" i="4"/>
  <c r="BG35" i="4"/>
  <c r="BG16" i="4"/>
  <c r="BF16" i="4"/>
  <c r="BF15" i="4"/>
  <c r="BG15" i="4"/>
  <c r="BF129" i="4"/>
  <c r="BG129" i="4"/>
  <c r="BF74" i="4"/>
  <c r="BG74" i="4"/>
  <c r="BF85" i="4"/>
  <c r="BG85" i="4"/>
  <c r="BG125" i="4"/>
  <c r="BF125" i="4"/>
  <c r="BF82" i="4"/>
  <c r="BG82" i="4"/>
  <c r="BF10" i="4"/>
  <c r="BG10" i="4"/>
  <c r="BF12" i="4"/>
  <c r="BG12" i="4"/>
  <c r="BF120" i="4"/>
  <c r="BG120" i="4"/>
  <c r="BF77" i="4"/>
  <c r="BG77" i="4"/>
  <c r="BG119" i="4"/>
  <c r="BF119" i="4"/>
  <c r="BF102" i="4"/>
  <c r="BG102" i="4"/>
  <c r="BF70" i="4"/>
  <c r="BG70" i="4"/>
  <c r="BF126" i="4"/>
  <c r="BG126" i="4"/>
  <c r="BF110" i="4"/>
  <c r="BG110" i="4"/>
  <c r="BF81" i="4"/>
  <c r="BG81" i="4"/>
  <c r="BF51" i="4"/>
  <c r="BG51" i="4"/>
  <c r="BF92" i="4"/>
  <c r="BG92" i="4"/>
  <c r="BF76" i="4"/>
  <c r="BG76" i="4"/>
  <c r="BF60" i="4"/>
  <c r="BG60" i="4"/>
  <c r="BF95" i="4"/>
  <c r="BG95" i="4"/>
  <c r="BF79" i="4"/>
  <c r="BG79" i="4"/>
  <c r="BF63" i="4"/>
  <c r="BG63" i="4"/>
  <c r="BF45" i="4"/>
  <c r="BG45" i="4"/>
  <c r="BF23" i="4"/>
  <c r="BG23" i="4"/>
  <c r="BF44" i="4"/>
  <c r="BG44" i="4"/>
  <c r="BF47" i="4"/>
  <c r="BG47" i="4"/>
  <c r="BF27" i="4"/>
  <c r="BG27" i="4"/>
  <c r="BF54" i="4"/>
  <c r="BG54" i="4"/>
  <c r="BF38" i="4"/>
  <c r="BG38" i="4"/>
  <c r="BF33" i="4"/>
  <c r="BG33" i="4"/>
  <c r="BF17" i="4"/>
  <c r="BG17" i="4"/>
  <c r="BG24" i="4"/>
  <c r="BF24" i="4"/>
  <c r="BF14" i="4"/>
  <c r="BG14" i="4"/>
  <c r="BF9" i="4"/>
  <c r="BG9" i="4"/>
  <c r="BF101" i="4"/>
  <c r="BG101" i="4"/>
  <c r="BG123" i="4"/>
  <c r="BF123" i="4"/>
  <c r="BF78" i="4"/>
  <c r="BG78" i="4"/>
  <c r="BF89" i="4"/>
  <c r="BG89" i="4"/>
  <c r="BG96" i="4"/>
  <c r="BF96" i="4"/>
  <c r="BF99" i="4"/>
  <c r="BG99" i="4"/>
  <c r="BF49" i="4"/>
  <c r="BG49" i="4"/>
  <c r="BF26" i="4"/>
  <c r="BG26" i="4"/>
  <c r="BF42" i="4"/>
  <c r="BG42" i="4"/>
  <c r="BF21" i="4"/>
  <c r="BG21" i="4"/>
  <c r="BG121" i="4"/>
  <c r="BF121" i="4"/>
  <c r="BF6" i="4"/>
  <c r="BG6" i="4"/>
  <c r="BF69" i="4"/>
  <c r="BG69" i="4"/>
  <c r="BG117" i="4"/>
  <c r="BF117" i="4"/>
  <c r="BF66" i="4"/>
  <c r="BG66" i="4"/>
  <c r="BG132" i="4"/>
  <c r="BF132" i="4"/>
  <c r="BG8" i="4"/>
  <c r="BF8" i="4"/>
  <c r="BF112" i="4"/>
  <c r="BG112" i="4"/>
  <c r="BF131" i="4"/>
  <c r="BG131" i="4"/>
  <c r="BG115" i="4"/>
  <c r="BF115" i="4"/>
  <c r="BF94" i="4"/>
  <c r="BG94" i="4"/>
  <c r="BF61" i="4"/>
  <c r="BG61" i="4"/>
  <c r="BF122" i="4"/>
  <c r="BG122" i="4"/>
  <c r="BF106" i="4"/>
  <c r="BG106" i="4"/>
  <c r="BF73" i="4"/>
  <c r="BG73" i="4"/>
  <c r="BG104" i="4"/>
  <c r="BF104" i="4"/>
  <c r="BG88" i="4"/>
  <c r="BF88" i="4"/>
  <c r="BG72" i="4"/>
  <c r="BF72" i="4"/>
  <c r="BF53" i="4"/>
  <c r="BG53" i="4"/>
  <c r="BF91" i="4"/>
  <c r="BG91" i="4"/>
  <c r="BF75" i="4"/>
  <c r="BG75" i="4"/>
  <c r="BF57" i="4"/>
  <c r="BG57" i="4"/>
  <c r="BF41" i="4"/>
  <c r="BG41" i="4"/>
  <c r="BF13" i="4"/>
  <c r="BG13" i="4"/>
  <c r="BG40" i="4"/>
  <c r="BF40" i="4"/>
  <c r="BF43" i="4"/>
  <c r="BG43" i="4"/>
  <c r="BF19" i="4"/>
  <c r="BG19" i="4"/>
  <c r="BF50" i="4"/>
  <c r="BG50" i="4"/>
  <c r="BF30" i="4"/>
  <c r="BG30" i="4"/>
  <c r="BF29" i="4"/>
  <c r="BG29" i="4"/>
  <c r="BF36" i="4"/>
  <c r="BG36" i="4"/>
  <c r="BF20" i="4"/>
  <c r="BG20" i="4"/>
  <c r="BF90" i="4"/>
  <c r="BG90" i="4"/>
  <c r="BF98" i="4"/>
  <c r="BG98" i="4"/>
  <c r="BF128" i="4"/>
  <c r="BG128" i="4"/>
  <c r="BG130" i="4"/>
  <c r="BF130" i="4"/>
  <c r="BG56" i="4"/>
  <c r="BF56" i="4"/>
  <c r="BG64" i="4"/>
  <c r="BF64" i="4"/>
  <c r="BF67" i="4"/>
  <c r="BG67" i="4"/>
  <c r="BG48" i="4"/>
  <c r="BF48" i="4"/>
  <c r="BF58" i="4"/>
  <c r="BG58" i="4"/>
  <c r="BF28" i="4"/>
  <c r="BG28" i="4"/>
  <c r="BG113" i="4"/>
  <c r="BF113" i="4"/>
  <c r="BF124" i="4"/>
  <c r="BG124" i="4"/>
  <c r="BF3" i="4"/>
  <c r="BG109" i="4"/>
  <c r="BF109" i="4"/>
  <c r="BF59" i="4"/>
  <c r="BG59" i="4"/>
  <c r="BF108" i="4"/>
  <c r="BG108" i="4"/>
  <c r="BF4" i="4"/>
  <c r="BG4" i="4"/>
  <c r="BF105" i="4"/>
  <c r="BG105" i="4"/>
  <c r="BF127" i="4"/>
  <c r="BG127" i="4"/>
  <c r="BG111" i="4"/>
  <c r="BF111" i="4"/>
  <c r="BF86" i="4"/>
  <c r="BG86" i="4"/>
  <c r="BF5" i="4"/>
  <c r="BG5" i="4"/>
  <c r="BF118" i="4"/>
  <c r="BG118" i="4"/>
  <c r="BF97" i="4"/>
  <c r="BG97" i="4"/>
  <c r="BF65" i="4"/>
  <c r="BG65" i="4"/>
  <c r="BF100" i="4"/>
  <c r="BG100" i="4"/>
  <c r="BF84" i="4"/>
  <c r="BG84" i="4"/>
  <c r="BF68" i="4"/>
  <c r="BG68" i="4"/>
  <c r="BF103" i="4"/>
  <c r="BG103" i="4"/>
  <c r="BF87" i="4"/>
  <c r="BG87" i="4"/>
  <c r="BF71" i="4"/>
  <c r="BG71" i="4"/>
  <c r="BF55" i="4"/>
  <c r="BG55" i="4"/>
  <c r="BF37" i="4"/>
  <c r="BG37" i="4"/>
  <c r="BF52" i="4"/>
  <c r="BG52" i="4"/>
  <c r="BF34" i="4"/>
  <c r="BG34" i="4"/>
  <c r="BF39" i="4"/>
  <c r="BG39" i="4"/>
  <c r="BF62" i="4"/>
  <c r="BG62" i="4"/>
  <c r="BF46" i="4"/>
  <c r="BG46" i="4"/>
  <c r="BF22" i="4"/>
  <c r="BG22" i="4"/>
  <c r="BF25" i="4"/>
  <c r="BG25" i="4"/>
  <c r="BG32" i="4"/>
  <c r="BF32" i="4"/>
  <c r="BF18" i="4"/>
  <c r="BG18" i="4"/>
  <c r="AM28" i="6"/>
  <c r="AL59" i="6"/>
  <c r="AL184" i="6"/>
  <c r="AL126" i="6"/>
  <c r="AM228" i="6"/>
  <c r="AM174" i="6"/>
  <c r="AL199" i="6"/>
  <c r="AM246" i="6"/>
  <c r="AL30" i="6"/>
  <c r="AL230" i="6"/>
  <c r="AM69" i="6"/>
  <c r="AL15" i="6"/>
  <c r="AL54" i="6"/>
  <c r="AL71" i="6"/>
  <c r="AM97" i="6"/>
  <c r="AL89" i="6"/>
  <c r="AL153" i="6"/>
  <c r="AL186" i="6"/>
  <c r="AL151" i="6"/>
  <c r="AM136" i="6"/>
  <c r="AM249" i="6"/>
  <c r="AL239" i="6"/>
  <c r="AL271" i="6"/>
  <c r="AL209" i="6"/>
  <c r="AL245" i="6"/>
  <c r="AM256" i="6"/>
  <c r="AL133" i="6"/>
  <c r="AL278" i="6"/>
  <c r="AM67" i="6"/>
  <c r="AL20" i="6"/>
  <c r="AM13" i="6"/>
  <c r="AL50" i="6"/>
  <c r="AM6" i="6"/>
  <c r="AM99" i="6"/>
  <c r="AL141" i="6"/>
  <c r="AL156" i="6"/>
  <c r="AL162" i="6"/>
  <c r="AL108" i="6"/>
  <c r="AM160" i="6"/>
  <c r="AM242" i="6"/>
  <c r="AL190" i="6"/>
  <c r="AL235" i="6"/>
  <c r="AM269" i="6"/>
  <c r="AL32" i="6"/>
  <c r="AL129" i="6"/>
  <c r="AL175" i="6"/>
  <c r="AL270" i="6"/>
  <c r="AL303" i="6"/>
  <c r="AM34" i="6"/>
  <c r="AM70" i="6"/>
  <c r="AM25" i="6"/>
  <c r="AL84" i="6"/>
  <c r="AL115" i="6"/>
  <c r="AM98" i="6"/>
  <c r="AM210" i="6"/>
  <c r="AM231" i="6"/>
  <c r="AM223" i="6"/>
  <c r="AM3" i="6"/>
  <c r="AL276" i="5"/>
  <c r="AM79" i="5"/>
  <c r="AL12" i="6"/>
  <c r="AM5" i="6"/>
  <c r="AM37" i="6"/>
  <c r="AL52" i="6"/>
  <c r="AM80" i="6"/>
  <c r="AM59" i="6"/>
  <c r="AN59" i="6" s="1"/>
  <c r="AL51" i="6"/>
  <c r="AL81" i="6"/>
  <c r="AM46" i="6"/>
  <c r="AL130" i="6"/>
  <c r="AL93" i="6"/>
  <c r="AL78" i="6"/>
  <c r="AM100" i="6"/>
  <c r="AL161" i="6"/>
  <c r="AM213" i="6"/>
  <c r="AM148" i="6"/>
  <c r="AL200" i="6"/>
  <c r="AM114" i="6"/>
  <c r="AM126" i="6"/>
  <c r="AL172" i="6"/>
  <c r="AM244" i="6"/>
  <c r="AL169" i="6"/>
  <c r="AM250" i="6"/>
  <c r="AL174" i="6"/>
  <c r="AN174" i="6" s="1"/>
  <c r="AL229" i="6"/>
  <c r="AM199" i="6"/>
  <c r="AL243" i="6"/>
  <c r="AM267" i="6"/>
  <c r="AL253" i="6"/>
  <c r="AM284" i="6"/>
  <c r="AL24" i="6"/>
  <c r="AM56" i="6"/>
  <c r="AL137" i="6"/>
  <c r="AL183" i="6"/>
  <c r="AL246" i="6"/>
  <c r="AL228" i="6"/>
  <c r="AN228" i="6" s="1"/>
  <c r="AL280" i="6"/>
  <c r="AM73" i="6"/>
  <c r="AM121" i="6"/>
  <c r="AM15" i="6"/>
  <c r="AL10" i="6"/>
  <c r="AL42" i="6"/>
  <c r="AL69" i="6"/>
  <c r="AN69" i="6" s="1"/>
  <c r="AL62" i="6"/>
  <c r="AM27" i="6"/>
  <c r="AM53" i="6"/>
  <c r="AL49" i="6"/>
  <c r="AM132" i="6"/>
  <c r="AL97" i="6"/>
  <c r="AN97" i="6" s="1"/>
  <c r="AM120" i="6"/>
  <c r="AM89" i="6"/>
  <c r="AL142" i="6"/>
  <c r="AM170" i="6"/>
  <c r="AM202" i="6"/>
  <c r="AL118" i="6"/>
  <c r="AL171" i="6"/>
  <c r="AM203" i="6"/>
  <c r="AM110" i="6"/>
  <c r="AL155" i="6"/>
  <c r="AL214" i="6"/>
  <c r="AL249" i="6"/>
  <c r="AN249" i="6" s="1"/>
  <c r="AM175" i="6"/>
  <c r="AM255" i="6"/>
  <c r="AM285" i="6"/>
  <c r="AM232" i="6"/>
  <c r="AL212" i="6"/>
  <c r="AM283" i="6"/>
  <c r="AM270" i="6"/>
  <c r="AM278" i="6"/>
  <c r="AL291" i="6"/>
  <c r="AM159" i="6"/>
  <c r="AL232" i="6"/>
  <c r="AL222" i="6"/>
  <c r="AM209" i="6"/>
  <c r="AM83" i="6"/>
  <c r="AM77" i="6"/>
  <c r="AM20" i="6"/>
  <c r="AL13" i="6"/>
  <c r="AN13" i="6" s="1"/>
  <c r="AM44" i="6"/>
  <c r="AM72" i="6"/>
  <c r="AL67" i="6"/>
  <c r="AN67" i="6" s="1"/>
  <c r="AM40" i="6"/>
  <c r="AL56" i="6"/>
  <c r="AM96" i="6"/>
  <c r="AL86" i="6"/>
  <c r="AL109" i="6"/>
  <c r="AM94" i="6"/>
  <c r="AM145" i="6"/>
  <c r="AM173" i="6"/>
  <c r="AM219" i="6"/>
  <c r="AM162" i="6"/>
  <c r="AM192" i="6"/>
  <c r="AM108" i="6"/>
  <c r="AM154" i="6"/>
  <c r="AL160" i="6"/>
  <c r="AN160" i="6" s="1"/>
  <c r="AM252" i="6"/>
  <c r="AM188" i="6"/>
  <c r="AM258" i="6"/>
  <c r="AM218" i="6"/>
  <c r="AM215" i="6"/>
  <c r="AM248" i="6"/>
  <c r="AM276" i="6"/>
  <c r="AL269" i="6"/>
  <c r="AN269" i="6" s="1"/>
  <c r="AM294" i="6"/>
  <c r="AL6" i="6"/>
  <c r="AN6" i="6" s="1"/>
  <c r="AL139" i="6"/>
  <c r="AL177" i="6"/>
  <c r="AL191" i="6"/>
  <c r="AL224" i="6"/>
  <c r="AL236" i="6"/>
  <c r="AL274" i="6"/>
  <c r="AM123" i="6"/>
  <c r="AM7" i="6"/>
  <c r="AM39" i="6"/>
  <c r="AL34" i="6"/>
  <c r="AN34" i="6" s="1"/>
  <c r="AM47" i="6"/>
  <c r="AM55" i="6"/>
  <c r="AM48" i="6"/>
  <c r="AL57" i="6"/>
  <c r="AL65" i="6"/>
  <c r="AM84" i="6"/>
  <c r="AM91" i="6"/>
  <c r="AM115" i="6"/>
  <c r="AM74" i="6"/>
  <c r="AL98" i="6"/>
  <c r="AN98" i="6" s="1"/>
  <c r="AM146" i="6"/>
  <c r="AL178" i="6"/>
  <c r="AL210" i="6"/>
  <c r="AN210" i="6" s="1"/>
  <c r="AM165" i="6"/>
  <c r="AM195" i="6"/>
  <c r="AM134" i="6"/>
  <c r="AL147" i="6"/>
  <c r="AM225" i="6"/>
  <c r="AM257" i="6"/>
  <c r="AM166" i="6"/>
  <c r="AL231" i="6"/>
  <c r="AN231" i="6" s="1"/>
  <c r="AL263" i="6"/>
  <c r="AL168" i="6"/>
  <c r="AL223" i="6"/>
  <c r="AN223" i="6" s="1"/>
  <c r="AM221" i="6"/>
  <c r="AL261" i="6"/>
  <c r="AL289" i="6"/>
  <c r="AM296" i="6"/>
  <c r="AM299" i="6"/>
  <c r="AM95" i="6"/>
  <c r="AL127" i="6"/>
  <c r="AL272" i="6"/>
  <c r="AL260" i="6"/>
  <c r="AM207" i="6"/>
  <c r="AM117" i="6"/>
  <c r="AL21" i="6"/>
  <c r="AM51" i="6"/>
  <c r="AM68" i="6"/>
  <c r="AM133" i="6"/>
  <c r="AL90" i="6"/>
  <c r="AM197" i="6"/>
  <c r="AL217" i="6"/>
  <c r="AM172" i="6"/>
  <c r="AL279" i="6"/>
  <c r="AM229" i="6"/>
  <c r="AM243" i="6"/>
  <c r="AL297" i="6"/>
  <c r="AL8" i="6"/>
  <c r="AL121" i="6"/>
  <c r="AN121" i="6" s="1"/>
  <c r="AL213" i="6"/>
  <c r="AN213" i="6" s="1"/>
  <c r="AL258" i="6"/>
  <c r="AN258" i="6" s="1"/>
  <c r="AM119" i="6"/>
  <c r="AM42" i="6"/>
  <c r="AL45" i="6"/>
  <c r="AL11" i="6"/>
  <c r="AL88" i="6"/>
  <c r="AL120" i="6"/>
  <c r="AN120" i="6" s="1"/>
  <c r="AL103" i="6"/>
  <c r="AM216" i="6"/>
  <c r="AL203" i="6"/>
  <c r="AN203" i="6" s="1"/>
  <c r="AL149" i="6"/>
  <c r="AM214" i="6"/>
  <c r="AM282" i="6"/>
  <c r="AM212" i="6"/>
  <c r="AL300" i="6"/>
  <c r="AM291" i="6"/>
  <c r="AL189" i="6"/>
  <c r="AL266" i="6"/>
  <c r="AM125" i="6"/>
  <c r="AM14" i="6"/>
  <c r="AL72" i="6"/>
  <c r="AL73" i="6"/>
  <c r="AN73" i="6" s="1"/>
  <c r="AM135" i="6"/>
  <c r="AM106" i="6"/>
  <c r="AM205" i="6"/>
  <c r="AL192" i="6"/>
  <c r="AL154" i="6"/>
  <c r="AN154" i="6" s="1"/>
  <c r="AM236" i="6"/>
  <c r="AL287" i="6"/>
  <c r="AM183" i="6"/>
  <c r="AL251" i="6"/>
  <c r="AM262" i="6"/>
  <c r="AL123" i="6"/>
  <c r="AL211" i="6"/>
  <c r="AL268" i="6"/>
  <c r="AL7" i="6"/>
  <c r="AL39" i="6"/>
  <c r="AL47" i="6"/>
  <c r="AM32" i="6"/>
  <c r="AM57" i="6"/>
  <c r="AM140" i="6"/>
  <c r="AL74" i="6"/>
  <c r="AL146" i="6"/>
  <c r="AN146" i="6" s="1"/>
  <c r="AM178" i="6"/>
  <c r="AM144" i="6"/>
  <c r="AL195" i="6"/>
  <c r="AN195" i="6" s="1"/>
  <c r="AL134" i="6"/>
  <c r="AM147" i="6"/>
  <c r="AL198" i="6"/>
  <c r="AL241" i="6"/>
  <c r="AL273" i="6"/>
  <c r="AM263" i="6"/>
  <c r="AM168" i="6"/>
  <c r="AL196" i="6"/>
  <c r="AM261" i="6"/>
  <c r="AM289" i="6"/>
  <c r="AM272" i="6"/>
  <c r="AL281" i="6"/>
  <c r="AM54" i="6"/>
  <c r="AL119" i="6"/>
  <c r="AL256" i="6"/>
  <c r="AN256" i="6" s="1"/>
  <c r="AL187" i="6"/>
  <c r="AM63" i="6"/>
  <c r="AM12" i="6"/>
  <c r="AL5" i="6"/>
  <c r="AN5" i="6" s="1"/>
  <c r="AL37" i="6"/>
  <c r="AN37" i="6" s="1"/>
  <c r="AL64" i="6"/>
  <c r="AM35" i="6"/>
  <c r="AL9" i="6"/>
  <c r="AM8" i="6"/>
  <c r="AM38" i="6"/>
  <c r="AL46" i="6"/>
  <c r="AN46" i="6" s="1"/>
  <c r="AM130" i="6"/>
  <c r="AM105" i="6"/>
  <c r="AM78" i="6"/>
  <c r="AL100" i="6"/>
  <c r="AN100" i="6" s="1"/>
  <c r="AM181" i="6"/>
  <c r="AL102" i="6"/>
  <c r="AL167" i="6"/>
  <c r="AM200" i="6"/>
  <c r="AM137" i="6"/>
  <c r="AL152" i="6"/>
  <c r="AL201" i="6"/>
  <c r="AM260" i="6"/>
  <c r="AM204" i="6"/>
  <c r="AM266" i="6"/>
  <c r="AM206" i="6"/>
  <c r="AM164" i="6"/>
  <c r="AM227" i="6"/>
  <c r="AM264" i="6"/>
  <c r="AL267" i="6"/>
  <c r="AN267" i="6" s="1"/>
  <c r="AM275" i="6"/>
  <c r="AM302" i="6"/>
  <c r="AL40" i="6"/>
  <c r="AN40" i="6" s="1"/>
  <c r="AM113" i="6"/>
  <c r="AM101" i="6"/>
  <c r="AM167" i="6"/>
  <c r="AL262" i="6"/>
  <c r="AN262" i="6" s="1"/>
  <c r="AL234" i="6"/>
  <c r="AL290" i="6"/>
  <c r="AM127" i="6"/>
  <c r="AL288" i="6"/>
  <c r="AL4" i="6"/>
  <c r="AL31" i="6"/>
  <c r="AL26" i="6"/>
  <c r="AL33" i="6"/>
  <c r="AM16" i="6"/>
  <c r="AM62" i="6"/>
  <c r="AL27" i="6"/>
  <c r="AN27" i="6" s="1"/>
  <c r="AL53" i="6"/>
  <c r="AN53" i="6" s="1"/>
  <c r="AM49" i="6"/>
  <c r="AL82" i="6"/>
  <c r="AL107" i="6"/>
  <c r="AL138" i="6"/>
  <c r="AM92" i="6"/>
  <c r="AM142" i="6"/>
  <c r="AL170" i="6"/>
  <c r="AN170" i="6" s="1"/>
  <c r="AL202" i="6"/>
  <c r="AN202" i="6" s="1"/>
  <c r="AM118" i="6"/>
  <c r="AM171" i="6"/>
  <c r="AM220" i="6"/>
  <c r="AL110" i="6"/>
  <c r="AN110" i="6" s="1"/>
  <c r="AM182" i="6"/>
  <c r="AM233" i="6"/>
  <c r="AM265" i="6"/>
  <c r="AL207" i="6"/>
  <c r="AN207" i="6" s="1"/>
  <c r="AL255" i="6"/>
  <c r="AN255" i="6" s="1"/>
  <c r="AL285" i="6"/>
  <c r="AM180" i="6"/>
  <c r="AM230" i="6"/>
  <c r="AL283" i="6"/>
  <c r="AN283" i="6" s="1"/>
  <c r="AM295" i="6"/>
  <c r="AM259" i="6"/>
  <c r="AM111" i="6"/>
  <c r="AM169" i="6"/>
  <c r="AL248" i="6"/>
  <c r="AN248" i="6" s="1"/>
  <c r="AL284" i="6"/>
  <c r="AN284" i="6" s="1"/>
  <c r="AL96" i="6"/>
  <c r="AM61" i="6"/>
  <c r="AM129" i="6"/>
  <c r="AM36" i="6"/>
  <c r="AM29" i="6"/>
  <c r="AL44" i="6"/>
  <c r="AN44" i="6" s="1"/>
  <c r="AM19" i="6"/>
  <c r="AL41" i="6"/>
  <c r="AL66" i="6"/>
  <c r="AM24" i="6"/>
  <c r="AL122" i="6"/>
  <c r="AM86" i="6"/>
  <c r="AM109" i="6"/>
  <c r="AL94" i="6"/>
  <c r="AN94" i="6" s="1"/>
  <c r="AL145" i="6"/>
  <c r="AM189" i="6"/>
  <c r="AL219" i="6"/>
  <c r="AN219" i="6" s="1"/>
  <c r="AM176" i="6"/>
  <c r="AM208" i="6"/>
  <c r="AL124" i="6"/>
  <c r="AL113" i="6"/>
  <c r="AM185" i="6"/>
  <c r="AM268" i="6"/>
  <c r="AL188" i="6"/>
  <c r="AN188" i="6" s="1"/>
  <c r="AM288" i="6"/>
  <c r="AN288" i="6" s="1"/>
  <c r="AM237" i="6"/>
  <c r="AL215" i="6"/>
  <c r="AM286" i="6"/>
  <c r="AM298" i="6"/>
  <c r="AM293" i="6"/>
  <c r="AM274" i="6"/>
  <c r="AL22" i="6"/>
  <c r="AM103" i="6"/>
  <c r="AL112" i="6"/>
  <c r="AM161" i="6"/>
  <c r="AL238" i="6"/>
  <c r="AL226" i="6"/>
  <c r="AL294" i="6"/>
  <c r="AN294" i="6" s="1"/>
  <c r="AM81" i="6"/>
  <c r="AL23" i="6"/>
  <c r="AL18" i="6"/>
  <c r="AL17" i="6"/>
  <c r="AL61" i="6"/>
  <c r="AL55" i="6"/>
  <c r="AN55" i="6" s="1"/>
  <c r="AL48" i="6"/>
  <c r="AN48" i="6" s="1"/>
  <c r="AL79" i="6"/>
  <c r="AM43" i="6"/>
  <c r="AM104" i="6"/>
  <c r="AL91" i="6"/>
  <c r="AN91" i="6" s="1"/>
  <c r="AL128" i="6"/>
  <c r="AL87" i="6"/>
  <c r="AL116" i="6"/>
  <c r="AM158" i="6"/>
  <c r="AM194" i="6"/>
  <c r="AM222" i="6"/>
  <c r="AL165" i="6"/>
  <c r="AN165" i="6" s="1"/>
  <c r="AM211" i="6"/>
  <c r="AM157" i="6"/>
  <c r="AL163" i="6"/>
  <c r="AL225" i="6"/>
  <c r="AN225" i="6" s="1"/>
  <c r="AL257" i="6"/>
  <c r="AN257" i="6" s="1"/>
  <c r="AL166" i="6"/>
  <c r="AM247" i="6"/>
  <c r="AM277" i="6"/>
  <c r="AL193" i="6"/>
  <c r="AM240" i="6"/>
  <c r="AL221" i="6"/>
  <c r="AM292" i="6"/>
  <c r="AM301" i="6"/>
  <c r="AL296" i="6"/>
  <c r="AL299" i="6"/>
  <c r="AL106" i="6"/>
  <c r="AN106" i="6" s="1"/>
  <c r="AL173" i="6"/>
  <c r="AN173" i="6" s="1"/>
  <c r="AL286" i="6"/>
  <c r="AL292" i="6"/>
  <c r="AM75" i="6"/>
  <c r="AM79" i="6"/>
  <c r="AL132" i="6"/>
  <c r="AN132" i="6" s="1"/>
  <c r="AM52" i="6"/>
  <c r="AL80" i="6"/>
  <c r="AN80" i="6" s="1"/>
  <c r="AL60" i="6"/>
  <c r="AM112" i="6"/>
  <c r="AL143" i="6"/>
  <c r="AM150" i="6"/>
  <c r="AL148" i="6"/>
  <c r="AM234" i="6"/>
  <c r="AM253" i="6"/>
  <c r="AL218" i="6"/>
  <c r="AN218" i="6" s="1"/>
  <c r="AM10" i="6"/>
  <c r="AL83" i="6"/>
  <c r="AN83" i="6" s="1"/>
  <c r="AM76" i="6"/>
  <c r="AL28" i="6"/>
  <c r="AN28" i="6" s="1"/>
  <c r="AM21" i="6"/>
  <c r="AM30" i="6"/>
  <c r="AM64" i="6"/>
  <c r="AL35" i="6"/>
  <c r="AN35" i="6" s="1"/>
  <c r="AM9" i="6"/>
  <c r="AM60" i="6"/>
  <c r="AL68" i="6"/>
  <c r="AN68" i="6" s="1"/>
  <c r="AL85" i="6"/>
  <c r="AM143" i="6"/>
  <c r="AL105" i="6"/>
  <c r="AM90" i="6"/>
  <c r="AL150" i="6"/>
  <c r="AN150" i="6" s="1"/>
  <c r="AL197" i="6"/>
  <c r="AM102" i="6"/>
  <c r="AM184" i="6"/>
  <c r="AM217" i="6"/>
  <c r="AL159" i="6"/>
  <c r="AN159" i="6" s="1"/>
  <c r="AM152" i="6"/>
  <c r="AM201" i="6"/>
  <c r="AM279" i="6"/>
  <c r="AL204" i="6"/>
  <c r="AM280" i="6"/>
  <c r="AL206" i="6"/>
  <c r="AL164" i="6"/>
  <c r="AN164" i="6" s="1"/>
  <c r="AL227" i="6"/>
  <c r="AM297" i="6"/>
  <c r="AM290" i="6"/>
  <c r="AL275" i="6"/>
  <c r="AL302" i="6"/>
  <c r="AL14" i="6"/>
  <c r="AN14" i="6" s="1"/>
  <c r="AL131" i="6"/>
  <c r="AL185" i="6"/>
  <c r="AL220" i="6"/>
  <c r="AL181" i="6"/>
  <c r="AL252" i="6"/>
  <c r="AM58" i="6"/>
  <c r="AM163" i="6"/>
  <c r="AM4" i="6"/>
  <c r="AM31" i="6"/>
  <c r="AM26" i="6"/>
  <c r="AM33" i="6"/>
  <c r="AM45" i="6"/>
  <c r="AM22" i="6"/>
  <c r="AL63" i="6"/>
  <c r="AM11" i="6"/>
  <c r="AM88" i="6"/>
  <c r="AM82" i="6"/>
  <c r="AM107" i="6"/>
  <c r="AM138" i="6"/>
  <c r="AL92" i="6"/>
  <c r="AN92" i="6" s="1"/>
  <c r="AM153" i="6"/>
  <c r="AM186" i="6"/>
  <c r="AL216" i="6"/>
  <c r="AN216" i="6" s="1"/>
  <c r="AM151" i="6"/>
  <c r="AM187" i="6"/>
  <c r="AM149" i="6"/>
  <c r="AL136" i="6"/>
  <c r="AN136" i="6" s="1"/>
  <c r="AL182" i="6"/>
  <c r="AN182" i="6" s="1"/>
  <c r="AL233" i="6"/>
  <c r="AN233" i="6" s="1"/>
  <c r="AL265" i="6"/>
  <c r="AN265" i="6" s="1"/>
  <c r="AM239" i="6"/>
  <c r="AM271" i="6"/>
  <c r="AM177" i="6"/>
  <c r="AL180" i="6"/>
  <c r="AN180" i="6" s="1"/>
  <c r="AM245" i="6"/>
  <c r="AM300" i="6"/>
  <c r="AL295" i="6"/>
  <c r="AN295" i="6" s="1"/>
  <c r="AL259" i="6"/>
  <c r="AN259" i="6" s="1"/>
  <c r="AM93" i="6"/>
  <c r="AL125" i="6"/>
  <c r="AN125" i="6" s="1"/>
  <c r="AL264" i="6"/>
  <c r="AL244" i="6"/>
  <c r="AN244" i="6" s="1"/>
  <c r="AM50" i="6"/>
  <c r="AM71" i="6"/>
  <c r="AM303" i="6"/>
  <c r="AL36" i="6"/>
  <c r="AN36" i="6" s="1"/>
  <c r="AL29" i="6"/>
  <c r="AN29" i="6" s="1"/>
  <c r="AL58" i="6"/>
  <c r="AL19" i="6"/>
  <c r="AN19" i="6" s="1"/>
  <c r="AM41" i="6"/>
  <c r="AM66" i="6"/>
  <c r="AL76" i="6"/>
  <c r="AM122" i="6"/>
  <c r="AL99" i="6"/>
  <c r="AN99" i="6" s="1"/>
  <c r="AM141" i="6"/>
  <c r="AL95" i="6"/>
  <c r="AN95" i="6" s="1"/>
  <c r="AM156" i="6"/>
  <c r="AL205" i="6"/>
  <c r="AN205" i="6" s="1"/>
  <c r="AM131" i="6"/>
  <c r="AL176" i="6"/>
  <c r="AN176" i="6" s="1"/>
  <c r="AL208" i="6"/>
  <c r="AN208" i="6" s="1"/>
  <c r="AM124" i="6"/>
  <c r="AM139" i="6"/>
  <c r="AM224" i="6"/>
  <c r="AM287" i="6"/>
  <c r="AM226" i="6"/>
  <c r="AM190" i="6"/>
  <c r="AL237" i="6"/>
  <c r="AN237" i="6" s="1"/>
  <c r="AM235" i="6"/>
  <c r="AM251" i="6"/>
  <c r="AL298" i="6"/>
  <c r="AN298" i="6" s="1"/>
  <c r="AL293" i="6"/>
  <c r="AN293" i="6" s="1"/>
  <c r="AL16" i="6"/>
  <c r="AL38" i="6"/>
  <c r="AL114" i="6"/>
  <c r="AN114" i="6" s="1"/>
  <c r="AL135" i="6"/>
  <c r="AN135" i="6" s="1"/>
  <c r="AL179" i="6"/>
  <c r="AL254" i="6"/>
  <c r="AL242" i="6"/>
  <c r="AN242" i="6" s="1"/>
  <c r="AL282" i="6"/>
  <c r="AN282" i="6" s="1"/>
  <c r="AM155" i="6"/>
  <c r="AM23" i="6"/>
  <c r="AM18" i="6"/>
  <c r="AM17" i="6"/>
  <c r="AL77" i="6"/>
  <c r="AL70" i="6"/>
  <c r="AN70" i="6" s="1"/>
  <c r="AL75" i="6"/>
  <c r="AL25" i="6"/>
  <c r="AN25" i="6" s="1"/>
  <c r="AL43" i="6"/>
  <c r="AN43" i="6" s="1"/>
  <c r="AL140" i="6"/>
  <c r="AN140" i="6" s="1"/>
  <c r="AL101" i="6"/>
  <c r="AM128" i="6"/>
  <c r="AM87" i="6"/>
  <c r="AM116" i="6"/>
  <c r="AL158" i="6"/>
  <c r="AN158" i="6" s="1"/>
  <c r="AL194" i="6"/>
  <c r="AN194" i="6" s="1"/>
  <c r="AL144" i="6"/>
  <c r="AM179" i="6"/>
  <c r="AL111" i="6"/>
  <c r="AN111" i="6" s="1"/>
  <c r="AL157" i="6"/>
  <c r="AN157" i="6" s="1"/>
  <c r="AM198" i="6"/>
  <c r="AM241" i="6"/>
  <c r="AM273" i="6"/>
  <c r="AM191" i="6"/>
  <c r="AL247" i="6"/>
  <c r="AN247" i="6" s="1"/>
  <c r="AL277" i="6"/>
  <c r="AN277" i="6" s="1"/>
  <c r="AM193" i="6"/>
  <c r="AM196" i="6"/>
  <c r="AM238" i="6"/>
  <c r="AM254" i="6"/>
  <c r="AL301" i="6"/>
  <c r="AN301" i="6" s="1"/>
  <c r="AM281" i="6"/>
  <c r="AL104" i="6"/>
  <c r="AL117" i="6"/>
  <c r="AN117" i="6" s="1"/>
  <c r="AL240" i="6"/>
  <c r="AL276" i="6"/>
  <c r="AN276" i="6" s="1"/>
  <c r="AL250" i="6"/>
  <c r="AN250" i="6" s="1"/>
  <c r="AM65" i="6"/>
  <c r="AM85" i="6"/>
  <c r="AL3" i="6"/>
  <c r="AN3" i="6" s="1"/>
  <c r="AL297" i="5"/>
  <c r="AL295" i="5"/>
  <c r="AM296" i="5"/>
  <c r="AM293" i="5"/>
  <c r="AM298" i="5"/>
  <c r="AM299" i="5"/>
  <c r="AM297" i="5"/>
  <c r="AM295" i="5"/>
  <c r="AL296" i="5"/>
  <c r="AL301" i="5"/>
  <c r="AL291" i="5"/>
  <c r="AM300" i="5"/>
  <c r="AM302" i="5"/>
  <c r="AL292" i="5"/>
  <c r="AM301" i="5"/>
  <c r="AM291" i="5"/>
  <c r="AM292" i="5"/>
  <c r="AL300" i="5"/>
  <c r="AL294" i="5"/>
  <c r="AL298" i="5"/>
  <c r="AL293" i="5"/>
  <c r="AL302" i="5"/>
  <c r="AL299" i="5"/>
  <c r="AM294" i="5"/>
  <c r="AL232" i="5"/>
  <c r="AL258" i="5"/>
  <c r="AM8" i="5"/>
  <c r="AL109" i="5"/>
  <c r="AL12" i="5"/>
  <c r="AL18" i="5"/>
  <c r="AL22" i="5"/>
  <c r="AM46" i="5"/>
  <c r="AM39" i="5"/>
  <c r="AM34" i="5"/>
  <c r="AM56" i="5"/>
  <c r="AL82" i="5"/>
  <c r="AL85" i="5"/>
  <c r="AL95" i="5"/>
  <c r="AM96" i="5"/>
  <c r="AL70" i="5"/>
  <c r="AM137" i="5"/>
  <c r="AL76" i="5"/>
  <c r="AM132" i="5"/>
  <c r="AM67" i="5"/>
  <c r="AM97" i="5"/>
  <c r="AM172" i="5"/>
  <c r="AL204" i="5"/>
  <c r="AM124" i="5"/>
  <c r="AM167" i="5"/>
  <c r="AM199" i="5"/>
  <c r="AM229" i="5"/>
  <c r="AM173" i="5"/>
  <c r="AL160" i="5"/>
  <c r="AM190" i="5"/>
  <c r="AM238" i="5"/>
  <c r="AM236" i="5"/>
  <c r="AM239" i="5"/>
  <c r="AM205" i="5"/>
  <c r="AL113" i="5"/>
  <c r="AL248" i="5"/>
  <c r="AM119" i="5"/>
  <c r="AM6" i="5"/>
  <c r="AL275" i="5"/>
  <c r="AL281" i="5"/>
  <c r="AL282" i="5"/>
  <c r="AM283" i="5"/>
  <c r="AM25" i="5"/>
  <c r="AM49" i="5"/>
  <c r="AM269" i="5"/>
  <c r="AL36" i="5"/>
  <c r="AM58" i="5"/>
  <c r="AL55" i="5"/>
  <c r="AL88" i="5"/>
  <c r="AM98" i="5"/>
  <c r="AM81" i="5"/>
  <c r="AM115" i="5"/>
  <c r="AL120" i="5"/>
  <c r="AM156" i="5"/>
  <c r="AM135" i="5"/>
  <c r="AL86" i="5"/>
  <c r="AM100" i="5"/>
  <c r="AM177" i="5"/>
  <c r="AM209" i="5"/>
  <c r="AM127" i="5"/>
  <c r="AM170" i="5"/>
  <c r="AL202" i="5"/>
  <c r="AM232" i="5"/>
  <c r="AL176" i="5"/>
  <c r="AL163" i="5"/>
  <c r="AL195" i="5"/>
  <c r="AL5" i="5"/>
  <c r="AM241" i="5"/>
  <c r="AL219" i="5"/>
  <c r="AM208" i="5"/>
  <c r="AL253" i="5"/>
  <c r="AM224" i="5"/>
  <c r="AL254" i="5"/>
  <c r="AM71" i="5"/>
  <c r="AL260" i="5"/>
  <c r="AM286" i="5"/>
  <c r="AL280" i="5"/>
  <c r="AM20" i="5"/>
  <c r="AM277" i="5"/>
  <c r="AL41" i="5"/>
  <c r="AL23" i="5"/>
  <c r="AL29" i="5"/>
  <c r="AM47" i="5"/>
  <c r="AL74" i="5"/>
  <c r="AM61" i="5"/>
  <c r="AL78" i="5"/>
  <c r="AL117" i="5"/>
  <c r="AL104" i="5"/>
  <c r="AM99" i="5"/>
  <c r="AL50" i="5"/>
  <c r="AM126" i="5"/>
  <c r="AL154" i="5"/>
  <c r="AM73" i="5"/>
  <c r="AL134" i="5"/>
  <c r="AM180" i="5"/>
  <c r="AL212" i="5"/>
  <c r="AM130" i="5"/>
  <c r="AM175" i="5"/>
  <c r="AM207" i="5"/>
  <c r="AM139" i="5"/>
  <c r="AM181" i="5"/>
  <c r="AL166" i="5"/>
  <c r="AL198" i="5"/>
  <c r="AM246" i="5"/>
  <c r="AM244" i="5"/>
  <c r="AM222" i="5"/>
  <c r="AM9" i="5"/>
  <c r="AM4" i="5"/>
  <c r="AL231" i="5"/>
  <c r="AM133" i="5"/>
  <c r="AL264" i="5"/>
  <c r="AL257" i="5"/>
  <c r="AL263" i="5"/>
  <c r="AL288" i="5"/>
  <c r="AL286" i="5"/>
  <c r="AM33" i="5"/>
  <c r="AM54" i="5"/>
  <c r="AL14" i="5"/>
  <c r="AM24" i="5"/>
  <c r="AM66" i="5"/>
  <c r="AL64" i="5"/>
  <c r="AL62" i="5"/>
  <c r="AL106" i="5"/>
  <c r="AM93" i="5"/>
  <c r="AL102" i="5"/>
  <c r="AM148" i="5"/>
  <c r="AL129" i="5"/>
  <c r="AL159" i="5"/>
  <c r="AM92" i="5"/>
  <c r="AL147" i="5"/>
  <c r="AL185" i="5"/>
  <c r="AL217" i="5"/>
  <c r="AM162" i="5"/>
  <c r="AM194" i="5"/>
  <c r="AL142" i="5"/>
  <c r="AM184" i="5"/>
  <c r="AM171" i="5"/>
  <c r="AM211" i="5"/>
  <c r="AM251" i="5"/>
  <c r="AL216" i="5"/>
  <c r="AM203" i="5"/>
  <c r="AM192" i="5"/>
  <c r="AM245" i="5"/>
  <c r="AM85" i="5"/>
  <c r="AM285" i="5"/>
  <c r="AM256" i="5"/>
  <c r="AM16" i="5"/>
  <c r="AM35" i="5"/>
  <c r="AL57" i="5"/>
  <c r="AM21" i="5"/>
  <c r="AL27" i="5"/>
  <c r="AM68" i="5"/>
  <c r="AL45" i="5"/>
  <c r="AL65" i="5"/>
  <c r="AL96" i="5"/>
  <c r="AN96" i="5" s="1"/>
  <c r="AM70" i="5"/>
  <c r="AL137" i="5"/>
  <c r="AM76" i="5"/>
  <c r="AL132" i="5"/>
  <c r="AN132" i="5" s="1"/>
  <c r="AL67" i="5"/>
  <c r="AL125" i="5"/>
  <c r="AL172" i="5"/>
  <c r="AN172" i="5" s="1"/>
  <c r="AM204" i="5"/>
  <c r="AL124" i="5"/>
  <c r="AL167" i="5"/>
  <c r="AL199" i="5"/>
  <c r="AN199" i="5" s="1"/>
  <c r="AL229" i="5"/>
  <c r="AN229" i="5" s="1"/>
  <c r="AL173" i="5"/>
  <c r="AM160" i="5"/>
  <c r="AL190" i="5"/>
  <c r="AN190" i="5" s="1"/>
  <c r="AM254" i="5"/>
  <c r="AM252" i="5"/>
  <c r="AL239" i="5"/>
  <c r="AL205" i="5"/>
  <c r="AN205" i="5" s="1"/>
  <c r="AL131" i="5"/>
  <c r="AM260" i="5"/>
  <c r="AL262" i="5"/>
  <c r="AL4" i="5"/>
  <c r="AM275" i="5"/>
  <c r="AM281" i="5"/>
  <c r="AL15" i="5"/>
  <c r="AM258" i="5"/>
  <c r="AM38" i="5"/>
  <c r="AM59" i="5"/>
  <c r="AM26" i="5"/>
  <c r="AM37" i="5"/>
  <c r="AL71" i="5"/>
  <c r="AM55" i="5"/>
  <c r="AM88" i="5"/>
  <c r="AL98" i="5"/>
  <c r="AN98" i="5" s="1"/>
  <c r="AL81" i="5"/>
  <c r="AN81" i="5" s="1"/>
  <c r="AM83" i="5"/>
  <c r="AL140" i="5"/>
  <c r="AM89" i="5"/>
  <c r="AL135" i="5"/>
  <c r="AN135" i="5" s="1"/>
  <c r="AM86" i="5"/>
  <c r="AM131" i="5"/>
  <c r="AL177" i="5"/>
  <c r="AN177" i="5" s="1"/>
  <c r="AL209" i="5"/>
  <c r="AN209" i="5" s="1"/>
  <c r="AL127" i="5"/>
  <c r="AL170" i="5"/>
  <c r="AM202" i="5"/>
  <c r="AL158" i="5"/>
  <c r="AL141" i="5"/>
  <c r="AM179" i="5"/>
  <c r="AL224" i="5"/>
  <c r="AM5" i="5"/>
  <c r="AL241" i="5"/>
  <c r="AM242" i="5"/>
  <c r="AM237" i="5"/>
  <c r="AL268" i="5"/>
  <c r="AL250" i="5"/>
  <c r="AL244" i="5"/>
  <c r="AM69" i="5"/>
  <c r="AM276" i="5"/>
  <c r="AN276" i="5" s="1"/>
  <c r="AM272" i="5"/>
  <c r="AL285" i="5"/>
  <c r="AN285" i="5" s="1"/>
  <c r="AL289" i="5"/>
  <c r="AL290" i="5"/>
  <c r="AM41" i="5"/>
  <c r="AM23" i="5"/>
  <c r="AL19" i="5"/>
  <c r="AM60" i="5"/>
  <c r="AM90" i="5"/>
  <c r="AL77" i="5"/>
  <c r="AM78" i="5"/>
  <c r="AL84" i="5"/>
  <c r="AL42" i="5"/>
  <c r="AM123" i="5"/>
  <c r="AM50" i="5"/>
  <c r="AL126" i="5"/>
  <c r="AN126" i="5" s="1"/>
  <c r="AM154" i="5"/>
  <c r="AL73" i="5"/>
  <c r="AM134" i="5"/>
  <c r="AL180" i="5"/>
  <c r="AN180" i="5" s="1"/>
  <c r="AM212" i="5"/>
  <c r="AL130" i="5"/>
  <c r="AL175" i="5"/>
  <c r="AN175" i="5" s="1"/>
  <c r="AL207" i="5"/>
  <c r="AN207" i="5" s="1"/>
  <c r="AL139" i="5"/>
  <c r="AL181" i="5"/>
  <c r="AM166" i="5"/>
  <c r="AM198" i="5"/>
  <c r="AL10" i="5"/>
  <c r="AL11" i="5"/>
  <c r="AM247" i="5"/>
  <c r="AM221" i="5"/>
  <c r="AL270" i="5"/>
  <c r="AL240" i="5"/>
  <c r="AL287" i="5"/>
  <c r="AM10" i="5"/>
  <c r="AM257" i="5"/>
  <c r="AM263" i="5"/>
  <c r="AM266" i="5"/>
  <c r="AL17" i="5"/>
  <c r="AM43" i="5"/>
  <c r="AL28" i="5"/>
  <c r="AM31" i="5"/>
  <c r="AM52" i="5"/>
  <c r="AL79" i="5"/>
  <c r="AN79" i="5" s="1"/>
  <c r="AM64" i="5"/>
  <c r="AM62" i="5"/>
  <c r="AM106" i="5"/>
  <c r="AM107" i="5"/>
  <c r="AL128" i="5"/>
  <c r="AL63" i="5"/>
  <c r="AM143" i="5"/>
  <c r="AM110" i="5"/>
  <c r="AL122" i="5"/>
  <c r="AM169" i="5"/>
  <c r="AM201" i="5"/>
  <c r="AM234" i="5"/>
  <c r="AM178" i="5"/>
  <c r="AL210" i="5"/>
  <c r="AM142" i="5"/>
  <c r="AL184" i="5"/>
  <c r="AL171" i="5"/>
  <c r="AL211" i="5"/>
  <c r="AN211" i="5" s="1"/>
  <c r="AL251" i="5"/>
  <c r="AN251" i="5" s="1"/>
  <c r="AM216" i="5"/>
  <c r="AL203" i="5"/>
  <c r="AL192" i="5"/>
  <c r="AN192" i="5" s="1"/>
  <c r="AL245" i="5"/>
  <c r="AN245" i="5" s="1"/>
  <c r="AL272" i="5"/>
  <c r="AL246" i="5"/>
  <c r="AL279" i="5"/>
  <c r="AM230" i="5"/>
  <c r="AL236" i="5"/>
  <c r="AM77" i="5"/>
  <c r="AM284" i="5"/>
  <c r="AL278" i="5"/>
  <c r="AM279" i="5"/>
  <c r="AL16" i="5"/>
  <c r="AL35" i="5"/>
  <c r="AM57" i="5"/>
  <c r="AL21" i="5"/>
  <c r="AM27" i="5"/>
  <c r="AL68" i="5"/>
  <c r="AM45" i="5"/>
  <c r="AM65" i="5"/>
  <c r="AL48" i="5"/>
  <c r="AL112" i="5"/>
  <c r="AM105" i="5"/>
  <c r="AM153" i="5"/>
  <c r="AM118" i="5"/>
  <c r="AL146" i="5"/>
  <c r="AM113" i="5"/>
  <c r="AL150" i="5"/>
  <c r="AM188" i="5"/>
  <c r="AL220" i="5"/>
  <c r="AL136" i="5"/>
  <c r="AM183" i="5"/>
  <c r="AM215" i="5"/>
  <c r="AM155" i="5"/>
  <c r="AM189" i="5"/>
  <c r="AM174" i="5"/>
  <c r="AL214" i="5"/>
  <c r="AM197" i="5"/>
  <c r="AL206" i="5"/>
  <c r="AM255" i="5"/>
  <c r="AL230" i="5"/>
  <c r="AL121" i="5"/>
  <c r="AM111" i="5"/>
  <c r="AM278" i="5"/>
  <c r="AL259" i="5"/>
  <c r="AL265" i="5"/>
  <c r="AL271" i="5"/>
  <c r="AM15" i="5"/>
  <c r="AL284" i="5"/>
  <c r="AL38" i="5"/>
  <c r="AL59" i="5"/>
  <c r="AL26" i="5"/>
  <c r="AN26" i="5" s="1"/>
  <c r="AL37" i="5"/>
  <c r="AN37" i="5" s="1"/>
  <c r="AL87" i="5"/>
  <c r="AL72" i="5"/>
  <c r="AL75" i="5"/>
  <c r="AM114" i="5"/>
  <c r="AM101" i="5"/>
  <c r="AL83" i="5"/>
  <c r="AM140" i="5"/>
  <c r="AL89" i="5"/>
  <c r="AN89" i="5" s="1"/>
  <c r="AM151" i="5"/>
  <c r="AL119" i="5"/>
  <c r="AM161" i="5"/>
  <c r="AM193" i="5"/>
  <c r="AM225" i="5"/>
  <c r="AL149" i="5"/>
  <c r="AM186" i="5"/>
  <c r="AL218" i="5"/>
  <c r="AM158" i="5"/>
  <c r="AM141" i="5"/>
  <c r="AL179" i="5"/>
  <c r="AN179" i="5" s="1"/>
  <c r="AM243" i="5"/>
  <c r="AL200" i="5"/>
  <c r="AL8" i="5"/>
  <c r="AL6" i="5"/>
  <c r="AL237" i="5"/>
  <c r="AN237" i="5" s="1"/>
  <c r="AL274" i="5"/>
  <c r="AM226" i="5"/>
  <c r="AM262" i="5"/>
  <c r="AN262" i="5" s="1"/>
  <c r="AM125" i="5"/>
  <c r="AL266" i="5"/>
  <c r="AM290" i="5"/>
  <c r="AM289" i="5"/>
  <c r="AL30" i="5"/>
  <c r="AM51" i="5"/>
  <c r="AM287" i="5"/>
  <c r="AM19" i="5"/>
  <c r="AL60" i="5"/>
  <c r="AL90" i="5"/>
  <c r="AL32" i="5"/>
  <c r="AM103" i="5"/>
  <c r="AM84" i="5"/>
  <c r="AM42" i="5"/>
  <c r="AM145" i="5"/>
  <c r="AM108" i="5"/>
  <c r="AL138" i="5"/>
  <c r="AM94" i="5"/>
  <c r="AM116" i="5"/>
  <c r="AL164" i="5"/>
  <c r="AL196" i="5"/>
  <c r="AL228" i="5"/>
  <c r="AL152" i="5"/>
  <c r="AM191" i="5"/>
  <c r="AM223" i="5"/>
  <c r="AL165" i="5"/>
  <c r="AL144" i="5"/>
  <c r="AM182" i="5"/>
  <c r="AM233" i="5"/>
  <c r="AM213" i="5"/>
  <c r="AM11" i="5"/>
  <c r="AL247" i="5"/>
  <c r="AL221" i="5"/>
  <c r="AL93" i="5"/>
  <c r="AN93" i="5" s="1"/>
  <c r="AL234" i="5"/>
  <c r="AM270" i="5"/>
  <c r="AL267" i="5"/>
  <c r="AL273" i="5"/>
  <c r="AL261" i="5"/>
  <c r="AM13" i="5"/>
  <c r="AM17" i="5"/>
  <c r="AL43" i="5"/>
  <c r="AM28" i="5"/>
  <c r="AL31" i="5"/>
  <c r="AL52" i="5"/>
  <c r="AL40" i="5"/>
  <c r="AL80" i="5"/>
  <c r="AM91" i="5"/>
  <c r="AM44" i="5"/>
  <c r="AM53" i="5"/>
  <c r="AM128" i="5"/>
  <c r="AL111" i="5"/>
  <c r="AL143" i="5"/>
  <c r="AL110" i="5"/>
  <c r="AM122" i="5"/>
  <c r="AL169" i="5"/>
  <c r="AL201" i="5"/>
  <c r="AL133" i="5"/>
  <c r="AL178" i="5"/>
  <c r="AM210" i="5"/>
  <c r="AM168" i="5"/>
  <c r="AL157" i="5"/>
  <c r="AM187" i="5"/>
  <c r="AM235" i="5"/>
  <c r="AM3" i="5"/>
  <c r="AM249" i="5"/>
  <c r="AM231" i="5"/>
  <c r="AL227" i="5"/>
  <c r="AL7" i="5"/>
  <c r="AM274" i="5"/>
  <c r="AL242" i="5"/>
  <c r="AL252" i="5"/>
  <c r="AM268" i="5"/>
  <c r="AM282" i="5"/>
  <c r="AM12" i="5"/>
  <c r="AM18" i="5"/>
  <c r="AM22" i="5"/>
  <c r="AL46" i="5"/>
  <c r="AN46" i="5" s="1"/>
  <c r="AL39" i="5"/>
  <c r="AL34" i="5"/>
  <c r="AL56" i="5"/>
  <c r="AM82" i="5"/>
  <c r="AL69" i="5"/>
  <c r="AM95" i="5"/>
  <c r="AM48" i="5"/>
  <c r="AM112" i="5"/>
  <c r="AL105" i="5"/>
  <c r="AN105" i="5" s="1"/>
  <c r="AL153" i="5"/>
  <c r="AN153" i="5" s="1"/>
  <c r="AL118" i="5"/>
  <c r="AN118" i="5" s="1"/>
  <c r="AM146" i="5"/>
  <c r="AL97" i="5"/>
  <c r="AM150" i="5"/>
  <c r="AL188" i="5"/>
  <c r="AN188" i="5" s="1"/>
  <c r="AM220" i="5"/>
  <c r="AM136" i="5"/>
  <c r="AL183" i="5"/>
  <c r="AN183" i="5" s="1"/>
  <c r="AL215" i="5"/>
  <c r="AN215" i="5" s="1"/>
  <c r="AL155" i="5"/>
  <c r="AN155" i="5" s="1"/>
  <c r="AL189" i="5"/>
  <c r="AN189" i="5" s="1"/>
  <c r="AL174" i="5"/>
  <c r="AN174" i="5" s="1"/>
  <c r="AM214" i="5"/>
  <c r="AL197" i="5"/>
  <c r="AN197" i="5" s="1"/>
  <c r="AM206" i="5"/>
  <c r="AL255" i="5"/>
  <c r="AN255" i="5" s="1"/>
  <c r="AM248" i="5"/>
  <c r="AL123" i="5"/>
  <c r="AN123" i="5" s="1"/>
  <c r="AM109" i="5"/>
  <c r="AM288" i="5"/>
  <c r="AM259" i="5"/>
  <c r="AM265" i="5"/>
  <c r="AM271" i="5"/>
  <c r="AL283" i="5"/>
  <c r="AL25" i="5"/>
  <c r="AL49" i="5"/>
  <c r="AN49" i="5" s="1"/>
  <c r="AL269" i="5"/>
  <c r="AM36" i="5"/>
  <c r="AL58" i="5"/>
  <c r="AM87" i="5"/>
  <c r="AM72" i="5"/>
  <c r="AM75" i="5"/>
  <c r="AL114" i="5"/>
  <c r="AN114" i="5" s="1"/>
  <c r="AL101" i="5"/>
  <c r="AN101" i="5" s="1"/>
  <c r="AM120" i="5"/>
  <c r="AL156" i="5"/>
  <c r="AM121" i="5"/>
  <c r="AL151" i="5"/>
  <c r="AN151" i="5" s="1"/>
  <c r="AL100" i="5"/>
  <c r="AL161" i="5"/>
  <c r="AN161" i="5" s="1"/>
  <c r="AL193" i="5"/>
  <c r="AN193" i="5" s="1"/>
  <c r="AL225" i="5"/>
  <c r="AN225" i="5" s="1"/>
  <c r="AM149" i="5"/>
  <c r="AL186" i="5"/>
  <c r="AN186" i="5" s="1"/>
  <c r="AM218" i="5"/>
  <c r="AM176" i="5"/>
  <c r="AM163" i="5"/>
  <c r="AM195" i="5"/>
  <c r="AL243" i="5"/>
  <c r="AN243" i="5" s="1"/>
  <c r="AM200" i="5"/>
  <c r="AM219" i="5"/>
  <c r="AL208" i="5"/>
  <c r="AM253" i="5"/>
  <c r="AL115" i="5"/>
  <c r="AN115" i="5" s="1"/>
  <c r="AL238" i="5"/>
  <c r="AM63" i="5"/>
  <c r="AM102" i="5"/>
  <c r="AL256" i="5"/>
  <c r="AM264" i="5"/>
  <c r="AL20" i="5"/>
  <c r="AL277" i="5"/>
  <c r="AM30" i="5"/>
  <c r="AL51" i="5"/>
  <c r="AM29" i="5"/>
  <c r="AL47" i="5"/>
  <c r="AM74" i="5"/>
  <c r="AL61" i="5"/>
  <c r="AM32" i="5"/>
  <c r="AL103" i="5"/>
  <c r="AM104" i="5"/>
  <c r="AL99" i="5"/>
  <c r="AL145" i="5"/>
  <c r="AL108" i="5"/>
  <c r="AM138" i="5"/>
  <c r="AL94" i="5"/>
  <c r="AL116" i="5"/>
  <c r="AM164" i="5"/>
  <c r="AM196" i="5"/>
  <c r="AM228" i="5"/>
  <c r="AM152" i="5"/>
  <c r="AL191" i="5"/>
  <c r="AL223" i="5"/>
  <c r="AM165" i="5"/>
  <c r="AM144" i="5"/>
  <c r="AL182" i="5"/>
  <c r="AL233" i="5"/>
  <c r="AL213" i="5"/>
  <c r="AL222" i="5"/>
  <c r="AL9" i="5"/>
  <c r="AM240" i="5"/>
  <c r="AL107" i="5"/>
  <c r="AN107" i="5" s="1"/>
  <c r="AM117" i="5"/>
  <c r="AM280" i="5"/>
  <c r="AM267" i="5"/>
  <c r="AM273" i="5"/>
  <c r="AM261" i="5"/>
  <c r="AL13" i="5"/>
  <c r="AL33" i="5"/>
  <c r="AN33" i="5" s="1"/>
  <c r="AL54" i="5"/>
  <c r="AM14" i="5"/>
  <c r="AL24" i="5"/>
  <c r="AL66" i="5"/>
  <c r="AN66" i="5" s="1"/>
  <c r="AM40" i="5"/>
  <c r="AM80" i="5"/>
  <c r="AL91" i="5"/>
  <c r="AL44" i="5"/>
  <c r="AL53" i="5"/>
  <c r="AL148" i="5"/>
  <c r="AM129" i="5"/>
  <c r="AM159" i="5"/>
  <c r="AL92" i="5"/>
  <c r="AM147" i="5"/>
  <c r="AM185" i="5"/>
  <c r="AM217" i="5"/>
  <c r="AL162" i="5"/>
  <c r="AL194" i="5"/>
  <c r="AL226" i="5"/>
  <c r="AL168" i="5"/>
  <c r="AM157" i="5"/>
  <c r="AL187" i="5"/>
  <c r="AL235" i="5"/>
  <c r="AL3" i="5"/>
  <c r="AL249" i="5"/>
  <c r="AM250" i="5"/>
  <c r="AM227" i="5"/>
  <c r="AM7" i="5"/>
  <c r="AN5" i="4"/>
  <c r="AN16" i="4"/>
  <c r="AN48" i="4"/>
  <c r="AN103" i="4"/>
  <c r="AN100" i="4"/>
  <c r="AN22" i="4"/>
  <c r="AN95" i="4"/>
  <c r="AM39" i="4"/>
  <c r="AN102" i="4"/>
  <c r="AM4" i="4"/>
  <c r="AN13" i="4"/>
  <c r="AN45" i="4"/>
  <c r="AM124" i="4"/>
  <c r="AM57" i="4"/>
  <c r="AM49" i="4"/>
  <c r="AN128" i="4"/>
  <c r="AM34" i="4"/>
  <c r="AM70" i="4"/>
  <c r="AN41" i="4"/>
  <c r="AM98" i="4"/>
  <c r="AN129" i="4"/>
  <c r="AN9" i="4"/>
  <c r="AN31" i="4"/>
  <c r="AM32" i="4"/>
  <c r="AM50" i="4"/>
  <c r="AM107" i="4"/>
  <c r="AN12" i="4"/>
  <c r="AM130" i="4"/>
  <c r="AN126" i="4"/>
  <c r="AN71" i="4"/>
  <c r="AN105" i="4"/>
  <c r="AM36" i="4"/>
  <c r="AM11" i="4"/>
  <c r="AM81" i="4"/>
  <c r="AN72" i="4"/>
  <c r="AN87" i="4"/>
  <c r="AN93" i="4"/>
  <c r="AN6" i="4"/>
  <c r="AN40" i="4"/>
  <c r="AN92" i="4"/>
  <c r="AN86" i="4"/>
  <c r="AN117" i="4"/>
  <c r="AM120" i="4"/>
  <c r="AN7" i="4"/>
  <c r="AM30" i="4"/>
  <c r="AN84" i="4"/>
  <c r="AN99" i="4"/>
  <c r="AN116" i="4"/>
  <c r="AN35" i="4"/>
  <c r="AM75" i="4"/>
  <c r="AN51" i="4"/>
  <c r="AM114" i="4"/>
  <c r="AM96" i="4"/>
  <c r="AN25" i="4"/>
  <c r="AM64" i="4"/>
  <c r="AN33" i="4"/>
  <c r="AN65" i="4"/>
  <c r="AN67" i="4"/>
  <c r="AN28" i="4"/>
  <c r="AM27" i="4"/>
  <c r="AM17" i="4"/>
  <c r="AN105" i="6" l="1"/>
  <c r="AN296" i="6"/>
  <c r="AN166" i="6"/>
  <c r="AN134" i="6"/>
  <c r="AN38" i="5"/>
  <c r="AN264" i="6"/>
  <c r="AN119" i="6"/>
  <c r="AN57" i="6"/>
  <c r="AN113" i="4"/>
  <c r="AN299" i="5"/>
  <c r="AM82" i="4"/>
  <c r="AN234" i="5"/>
  <c r="AN83" i="5"/>
  <c r="AN59" i="5"/>
  <c r="AM101" i="4"/>
  <c r="AM44" i="4"/>
  <c r="AN107" i="4"/>
  <c r="AO107" i="4" s="1"/>
  <c r="AM129" i="4"/>
  <c r="AN127" i="4"/>
  <c r="AM47" i="4"/>
  <c r="AN293" i="5"/>
  <c r="AM43" i="4"/>
  <c r="AM94" i="4"/>
  <c r="AN46" i="4"/>
  <c r="AN26" i="4"/>
  <c r="AM123" i="4"/>
  <c r="AN91" i="4"/>
  <c r="AM76" i="4"/>
  <c r="AN109" i="4"/>
  <c r="AM132" i="4"/>
  <c r="AM108" i="4"/>
  <c r="AM115" i="4"/>
  <c r="AM79" i="4"/>
  <c r="AN19" i="4"/>
  <c r="AM106" i="4"/>
  <c r="AM18" i="4"/>
  <c r="AO18" i="4" s="1"/>
  <c r="AM113" i="4"/>
  <c r="AO113" i="4" s="1"/>
  <c r="AN44" i="4"/>
  <c r="AN52" i="4"/>
  <c r="AM126" i="4"/>
  <c r="AO126" i="4" s="1"/>
  <c r="AN130" i="4"/>
  <c r="AM12" i="4"/>
  <c r="AM67" i="4"/>
  <c r="AM65" i="4"/>
  <c r="AO65" i="4" s="1"/>
  <c r="AM33" i="4"/>
  <c r="AN64" i="4"/>
  <c r="AM25" i="4"/>
  <c r="AN96" i="4"/>
  <c r="AO96" i="4" s="1"/>
  <c r="AN114" i="4"/>
  <c r="AO114" i="4" s="1"/>
  <c r="AM51" i="4"/>
  <c r="AO51" i="4" s="1"/>
  <c r="AN75" i="4"/>
  <c r="AM35" i="4"/>
  <c r="AO35" i="4" s="1"/>
  <c r="AM128" i="4"/>
  <c r="AN49" i="4"/>
  <c r="AO49" i="4" s="1"/>
  <c r="AN57" i="4"/>
  <c r="AN38" i="4"/>
  <c r="AN10" i="4"/>
  <c r="AN101" i="4"/>
  <c r="AO101" i="4" s="1"/>
  <c r="AM62" i="4"/>
  <c r="AM60" i="4"/>
  <c r="AM111" i="4"/>
  <c r="AN23" i="4"/>
  <c r="AM24" i="4"/>
  <c r="AN83" i="4"/>
  <c r="AN77" i="4"/>
  <c r="AM119" i="4"/>
  <c r="AN69" i="4"/>
  <c r="AM127" i="4"/>
  <c r="AO127" i="4" s="1"/>
  <c r="AN85" i="4"/>
  <c r="AN82" i="4"/>
  <c r="AO82" i="4" s="1"/>
  <c r="AN68" i="4"/>
  <c r="AN17" i="4"/>
  <c r="AN27" i="4"/>
  <c r="AO27" i="4" s="1"/>
  <c r="AM28" i="4"/>
  <c r="AM89" i="4"/>
  <c r="AM55" i="4"/>
  <c r="AN14" i="4"/>
  <c r="AM63" i="4"/>
  <c r="AN66" i="4"/>
  <c r="AN122" i="4"/>
  <c r="AN54" i="4"/>
  <c r="AN56" i="4"/>
  <c r="AM121" i="4"/>
  <c r="AM15" i="4"/>
  <c r="AM20" i="4"/>
  <c r="AM74" i="4"/>
  <c r="AM84" i="4"/>
  <c r="AM125" i="4"/>
  <c r="AN4" i="4"/>
  <c r="AN90" i="4"/>
  <c r="AN112" i="4"/>
  <c r="AN58" i="4"/>
  <c r="AM118" i="4"/>
  <c r="AM42" i="4"/>
  <c r="AN97" i="4"/>
  <c r="AM78" i="4"/>
  <c r="AM8" i="4"/>
  <c r="AN59" i="4"/>
  <c r="AN61" i="4"/>
  <c r="AN131" i="4"/>
  <c r="AM80" i="4"/>
  <c r="AM5" i="4"/>
  <c r="AO5" i="4" s="1"/>
  <c r="AN125" i="4"/>
  <c r="AN94" i="4"/>
  <c r="AO94" i="4" s="1"/>
  <c r="AM37" i="4"/>
  <c r="AM38" i="4"/>
  <c r="AM10" i="4"/>
  <c r="AO10" i="4" s="1"/>
  <c r="AM91" i="4"/>
  <c r="AO91" i="4" s="1"/>
  <c r="AN76" i="4"/>
  <c r="AM109" i="4"/>
  <c r="AN132" i="4"/>
  <c r="AN108" i="4"/>
  <c r="AO108" i="4" s="1"/>
  <c r="AN115" i="4"/>
  <c r="AN79" i="4"/>
  <c r="AM19" i="4"/>
  <c r="AN106" i="4"/>
  <c r="AO106" i="4" s="1"/>
  <c r="AN18" i="4"/>
  <c r="AM85" i="4"/>
  <c r="AM68" i="4"/>
  <c r="AO68" i="4" s="1"/>
  <c r="AM53" i="4"/>
  <c r="AM29" i="4"/>
  <c r="AN104" i="4"/>
  <c r="AM102" i="4"/>
  <c r="AO102" i="4" s="1"/>
  <c r="AN39" i="4"/>
  <c r="AO39" i="4" s="1"/>
  <c r="AM95" i="4"/>
  <c r="AO95" i="4" s="1"/>
  <c r="AM22" i="4"/>
  <c r="AO22" i="4" s="1"/>
  <c r="AM100" i="4"/>
  <c r="AO100" i="4" s="1"/>
  <c r="AM103" i="4"/>
  <c r="AO103" i="4" s="1"/>
  <c r="AM48" i="4"/>
  <c r="AO48" i="4" s="1"/>
  <c r="AM16" i="4"/>
  <c r="AO16" i="4" s="1"/>
  <c r="AN43" i="4"/>
  <c r="AM21" i="4"/>
  <c r="AN88" i="4"/>
  <c r="AN110" i="4"/>
  <c r="AM46" i="4"/>
  <c r="AM26" i="4"/>
  <c r="AO26" i="4" s="1"/>
  <c r="AN123" i="4"/>
  <c r="AN50" i="4"/>
  <c r="AO50" i="4" s="1"/>
  <c r="AN32" i="4"/>
  <c r="AO32" i="4" s="1"/>
  <c r="AM31" i="4"/>
  <c r="AO31" i="4" s="1"/>
  <c r="AM9" i="4"/>
  <c r="AN98" i="4"/>
  <c r="AO98" i="4" s="1"/>
  <c r="AM41" i="4"/>
  <c r="AO41" i="4" s="1"/>
  <c r="AN70" i="4"/>
  <c r="AO70" i="4" s="1"/>
  <c r="AN34" i="4"/>
  <c r="AO34" i="4" s="1"/>
  <c r="AM116" i="4"/>
  <c r="AM99" i="4"/>
  <c r="AM52" i="4"/>
  <c r="AO52" i="4" s="1"/>
  <c r="AN37" i="4"/>
  <c r="AM3" i="4"/>
  <c r="AN3" i="4"/>
  <c r="AO3" i="4" s="1"/>
  <c r="AO17" i="4"/>
  <c r="AN124" i="4"/>
  <c r="AM45" i="4"/>
  <c r="AO45" i="4" s="1"/>
  <c r="AM13" i="4"/>
  <c r="AO13" i="4" s="1"/>
  <c r="AM117" i="4"/>
  <c r="AO117" i="4" s="1"/>
  <c r="AM86" i="4"/>
  <c r="AO86" i="4" s="1"/>
  <c r="AM92" i="4"/>
  <c r="AO92" i="4" s="1"/>
  <c r="AM40" i="4"/>
  <c r="AO40" i="4" s="1"/>
  <c r="AM6" i="4"/>
  <c r="AO6" i="4" s="1"/>
  <c r="AM93" i="4"/>
  <c r="AO93" i="4" s="1"/>
  <c r="AM87" i="4"/>
  <c r="AO87" i="4" s="1"/>
  <c r="AM72" i="4"/>
  <c r="AO72" i="4" s="1"/>
  <c r="AN81" i="4"/>
  <c r="AO81" i="4" s="1"/>
  <c r="AN11" i="4"/>
  <c r="AN20" i="4"/>
  <c r="AN74" i="4"/>
  <c r="AM73" i="4"/>
  <c r="AN47" i="4"/>
  <c r="AN53" i="4"/>
  <c r="AN29" i="4"/>
  <c r="AM104" i="4"/>
  <c r="AO104" i="4" s="1"/>
  <c r="AN118" i="4"/>
  <c r="AN42" i="4"/>
  <c r="AM97" i="4"/>
  <c r="AN78" i="4"/>
  <c r="AN8" i="4"/>
  <c r="AM59" i="4"/>
  <c r="AO59" i="4" s="1"/>
  <c r="AM61" i="4"/>
  <c r="AO61" i="4" s="1"/>
  <c r="AM131" i="4"/>
  <c r="AN80" i="4"/>
  <c r="AN21" i="4"/>
  <c r="AM88" i="4"/>
  <c r="AO88" i="4" s="1"/>
  <c r="AM110" i="4"/>
  <c r="AO110" i="4" s="1"/>
  <c r="AN30" i="4"/>
  <c r="AO30" i="4" s="1"/>
  <c r="AM7" i="4"/>
  <c r="AN120" i="4"/>
  <c r="AO120" i="4" s="1"/>
  <c r="AN89" i="4"/>
  <c r="AO89" i="4" s="1"/>
  <c r="AN55" i="4"/>
  <c r="AM14" i="4"/>
  <c r="AO14" i="4" s="1"/>
  <c r="AN63" i="4"/>
  <c r="AM66" i="4"/>
  <c r="AO66" i="4" s="1"/>
  <c r="AM122" i="4"/>
  <c r="AM54" i="4"/>
  <c r="AO54" i="4" s="1"/>
  <c r="AM56" i="4"/>
  <c r="AN121" i="4"/>
  <c r="AO121" i="4" s="1"/>
  <c r="AN15" i="4"/>
  <c r="AN36" i="4"/>
  <c r="AO36" i="4" s="1"/>
  <c r="AM105" i="4"/>
  <c r="AO105" i="4" s="1"/>
  <c r="AM71" i="4"/>
  <c r="AO71" i="4" s="1"/>
  <c r="AN73" i="4"/>
  <c r="AM90" i="4"/>
  <c r="AO90" i="4" s="1"/>
  <c r="AM112" i="4"/>
  <c r="AO112" i="4" s="1"/>
  <c r="AM58" i="4"/>
  <c r="AN62" i="4"/>
  <c r="AO62" i="4" s="1"/>
  <c r="AN60" i="4"/>
  <c r="AN111" i="4"/>
  <c r="AO111" i="4" s="1"/>
  <c r="AM23" i="4"/>
  <c r="AN24" i="4"/>
  <c r="AO24" i="4" s="1"/>
  <c r="AM83" i="4"/>
  <c r="AM77" i="4"/>
  <c r="AO77" i="4" s="1"/>
  <c r="AN119" i="4"/>
  <c r="AM69" i="4"/>
  <c r="AO69" i="4" s="1"/>
  <c r="AO64" i="4"/>
  <c r="AO75" i="4"/>
  <c r="AN197" i="6"/>
  <c r="AN148" i="6"/>
  <c r="AN96" i="6"/>
  <c r="AN74" i="6"/>
  <c r="AN192" i="6"/>
  <c r="AN246" i="6"/>
  <c r="AN72" i="6"/>
  <c r="AN77" i="6"/>
  <c r="AN303" i="6"/>
  <c r="AN252" i="6"/>
  <c r="AN299" i="6"/>
  <c r="AN221" i="6"/>
  <c r="AN215" i="6"/>
  <c r="AN145" i="6"/>
  <c r="AN285" i="6"/>
  <c r="BH32" i="4"/>
  <c r="AO132" i="4"/>
  <c r="AO79" i="4"/>
  <c r="AO12" i="4"/>
  <c r="AO128" i="4"/>
  <c r="AO97" i="4"/>
  <c r="AO7" i="4"/>
  <c r="AO11" i="4"/>
  <c r="AO130" i="4"/>
  <c r="AO57" i="4"/>
  <c r="AO124" i="4"/>
  <c r="AO4" i="4"/>
  <c r="AO43" i="4"/>
  <c r="AO67" i="4"/>
  <c r="AO33" i="4"/>
  <c r="AO25" i="4"/>
  <c r="AO28" i="4"/>
  <c r="AN258" i="5"/>
  <c r="AO84" i="4"/>
  <c r="AO109" i="4"/>
  <c r="AO19" i="4"/>
  <c r="AO29" i="4"/>
  <c r="AO47" i="4"/>
  <c r="AO9" i="4"/>
  <c r="AO129" i="4"/>
  <c r="AO116" i="4"/>
  <c r="AO99" i="4"/>
  <c r="BI3" i="4"/>
  <c r="BH3" i="4"/>
  <c r="BI22" i="4"/>
  <c r="BI62" i="4"/>
  <c r="BI34" i="4"/>
  <c r="BI71" i="4"/>
  <c r="BI84" i="4"/>
  <c r="BI118" i="4"/>
  <c r="BI127" i="4"/>
  <c r="BI59" i="4"/>
  <c r="BH113" i="4"/>
  <c r="BI58" i="4"/>
  <c r="BI128" i="4"/>
  <c r="BI36" i="4"/>
  <c r="BI19" i="4"/>
  <c r="BH40" i="4"/>
  <c r="BI75" i="4"/>
  <c r="BH88" i="4"/>
  <c r="BI122" i="4"/>
  <c r="BI131" i="4"/>
  <c r="BI66" i="4"/>
  <c r="BH121" i="4"/>
  <c r="BH26" i="4"/>
  <c r="BI123" i="4"/>
  <c r="BH9" i="4"/>
  <c r="BH33" i="4"/>
  <c r="BH23" i="4"/>
  <c r="BH76" i="4"/>
  <c r="BH110" i="4"/>
  <c r="BH70" i="4"/>
  <c r="BI125" i="4"/>
  <c r="BH13" i="4"/>
  <c r="BH15" i="4"/>
  <c r="BH83" i="4"/>
  <c r="BH116" i="4"/>
  <c r="BI32" i="4"/>
  <c r="BH22" i="4"/>
  <c r="BH62" i="4"/>
  <c r="BH34" i="4"/>
  <c r="BJ34" i="4" s="1"/>
  <c r="BH37" i="4"/>
  <c r="BH71" i="4"/>
  <c r="BJ71" i="4" s="1"/>
  <c r="BH103" i="4"/>
  <c r="BH84" i="4"/>
  <c r="BJ84" i="4" s="1"/>
  <c r="BH65" i="4"/>
  <c r="BH118" i="4"/>
  <c r="BH86" i="4"/>
  <c r="BH127" i="4"/>
  <c r="BJ127" i="4" s="1"/>
  <c r="BH4" i="4"/>
  <c r="BH59" i="4"/>
  <c r="BJ59" i="4" s="1"/>
  <c r="BI113" i="4"/>
  <c r="BH58" i="4"/>
  <c r="BH67" i="4"/>
  <c r="BI56" i="4"/>
  <c r="BH128" i="4"/>
  <c r="BJ128" i="4" s="1"/>
  <c r="BH81" i="4"/>
  <c r="BH90" i="4"/>
  <c r="BH36" i="4"/>
  <c r="BJ36" i="4" s="1"/>
  <c r="BH30" i="4"/>
  <c r="BH19" i="4"/>
  <c r="BJ19" i="4" s="1"/>
  <c r="BI40" i="4"/>
  <c r="BH41" i="4"/>
  <c r="BH75" i="4"/>
  <c r="BJ75" i="4" s="1"/>
  <c r="BH53" i="4"/>
  <c r="BI88" i="4"/>
  <c r="BH73" i="4"/>
  <c r="BH122" i="4"/>
  <c r="BH94" i="4"/>
  <c r="BH131" i="4"/>
  <c r="BJ131" i="4" s="1"/>
  <c r="BI8" i="4"/>
  <c r="BH66" i="4"/>
  <c r="BJ66" i="4" s="1"/>
  <c r="BH69" i="4"/>
  <c r="BI121" i="4"/>
  <c r="BI42" i="4"/>
  <c r="BI49" i="4"/>
  <c r="BH96" i="4"/>
  <c r="BI80" i="4"/>
  <c r="BI78" i="4"/>
  <c r="BI101" i="4"/>
  <c r="BI14" i="4"/>
  <c r="BI17" i="4"/>
  <c r="BI38" i="4"/>
  <c r="BI27" i="4"/>
  <c r="BI44" i="4"/>
  <c r="BI45" i="4"/>
  <c r="BI79" i="4"/>
  <c r="BI60" i="4"/>
  <c r="BI81" i="4"/>
  <c r="BI126" i="4"/>
  <c r="BI102" i="4"/>
  <c r="BI77" i="4"/>
  <c r="BI12" i="4"/>
  <c r="BI82" i="4"/>
  <c r="BI85" i="4"/>
  <c r="BI129" i="4"/>
  <c r="BH16" i="4"/>
  <c r="BI31" i="4"/>
  <c r="BH80" i="4"/>
  <c r="BI107" i="4"/>
  <c r="BI7" i="4"/>
  <c r="BI11" i="4"/>
  <c r="BI37" i="4"/>
  <c r="BI103" i="4"/>
  <c r="BI65" i="4"/>
  <c r="BI86" i="4"/>
  <c r="BI4" i="4"/>
  <c r="BI67" i="4"/>
  <c r="BH56" i="4"/>
  <c r="BJ56" i="4" s="1"/>
  <c r="BI92" i="4"/>
  <c r="BI90" i="4"/>
  <c r="BI30" i="4"/>
  <c r="BI41" i="4"/>
  <c r="BI53" i="4"/>
  <c r="BI73" i="4"/>
  <c r="BI94" i="4"/>
  <c r="BH8" i="4"/>
  <c r="BJ8" i="4" s="1"/>
  <c r="BI69" i="4"/>
  <c r="BH21" i="4"/>
  <c r="BH99" i="4"/>
  <c r="BH89" i="4"/>
  <c r="BI24" i="4"/>
  <c r="BH54" i="4"/>
  <c r="BH45" i="4"/>
  <c r="BH47" i="4"/>
  <c r="BH61" i="4"/>
  <c r="BH63" i="4"/>
  <c r="BH95" i="4"/>
  <c r="BH51" i="4"/>
  <c r="BI119" i="4"/>
  <c r="BH120" i="4"/>
  <c r="BH10" i="4"/>
  <c r="BH74" i="4"/>
  <c r="BH35" i="4"/>
  <c r="BH114" i="4"/>
  <c r="BH93" i="4"/>
  <c r="BI18" i="4"/>
  <c r="BI25" i="4"/>
  <c r="BI46" i="4"/>
  <c r="BI39" i="4"/>
  <c r="BI52" i="4"/>
  <c r="BI55" i="4"/>
  <c r="BI87" i="4"/>
  <c r="BI68" i="4"/>
  <c r="BI97" i="4"/>
  <c r="BI5" i="4"/>
  <c r="BH111" i="4"/>
  <c r="BI105" i="4"/>
  <c r="BI108" i="4"/>
  <c r="BH109" i="4"/>
  <c r="BI124" i="4"/>
  <c r="BI28" i="4"/>
  <c r="BH48" i="4"/>
  <c r="BH64" i="4"/>
  <c r="BH130" i="4"/>
  <c r="BI100" i="4"/>
  <c r="BI98" i="4"/>
  <c r="BI20" i="4"/>
  <c r="BI29" i="4"/>
  <c r="BI50" i="4"/>
  <c r="BI43" i="4"/>
  <c r="BI13" i="4"/>
  <c r="BI57" i="4"/>
  <c r="BI91" i="4"/>
  <c r="BH72" i="4"/>
  <c r="BH104" i="4"/>
  <c r="BI116" i="4"/>
  <c r="BI106" i="4"/>
  <c r="BI61" i="4"/>
  <c r="BH115" i="4"/>
  <c r="BI112" i="4"/>
  <c r="BH132" i="4"/>
  <c r="BH117" i="4"/>
  <c r="BI6" i="4"/>
  <c r="BH42" i="4"/>
  <c r="BJ42" i="4" s="1"/>
  <c r="BH49" i="4"/>
  <c r="BJ49" i="4" s="1"/>
  <c r="BI96" i="4"/>
  <c r="BH78" i="4"/>
  <c r="BJ78" i="4" s="1"/>
  <c r="BH101" i="4"/>
  <c r="BJ101" i="4" s="1"/>
  <c r="BH14" i="4"/>
  <c r="BJ14" i="4" s="1"/>
  <c r="BH17" i="4"/>
  <c r="BH38" i="4"/>
  <c r="BJ38" i="4" s="1"/>
  <c r="BH27" i="4"/>
  <c r="BJ27" i="4" s="1"/>
  <c r="BH44" i="4"/>
  <c r="BJ44" i="4" s="1"/>
  <c r="BH77" i="4"/>
  <c r="BJ77" i="4" s="1"/>
  <c r="BH79" i="4"/>
  <c r="BJ79" i="4" s="1"/>
  <c r="BH60" i="4"/>
  <c r="BJ60" i="4" s="1"/>
  <c r="BH92" i="4"/>
  <c r="BH126" i="4"/>
  <c r="BH102" i="4"/>
  <c r="BJ102" i="4" s="1"/>
  <c r="BH12" i="4"/>
  <c r="BJ12" i="4" s="1"/>
  <c r="BH82" i="4"/>
  <c r="BH85" i="4"/>
  <c r="BJ85" i="4" s="1"/>
  <c r="BH129" i="4"/>
  <c r="BJ129" i="4" s="1"/>
  <c r="BI16" i="4"/>
  <c r="BH29" i="4"/>
  <c r="BJ29" i="4" s="1"/>
  <c r="BH31" i="4"/>
  <c r="BH107" i="4"/>
  <c r="BJ107" i="4" s="1"/>
  <c r="BH7" i="4"/>
  <c r="BJ7" i="4" s="1"/>
  <c r="BH11" i="4"/>
  <c r="BH18" i="4"/>
  <c r="BJ18" i="4" s="1"/>
  <c r="BH25" i="4"/>
  <c r="BJ25" i="4" s="1"/>
  <c r="BH46" i="4"/>
  <c r="BJ46" i="4" s="1"/>
  <c r="BH39" i="4"/>
  <c r="BJ39" i="4" s="1"/>
  <c r="BH52" i="4"/>
  <c r="BJ52" i="4" s="1"/>
  <c r="BH55" i="4"/>
  <c r="BJ55" i="4" s="1"/>
  <c r="BH87" i="4"/>
  <c r="BJ87" i="4" s="1"/>
  <c r="BH68" i="4"/>
  <c r="BJ68" i="4" s="1"/>
  <c r="BH100" i="4"/>
  <c r="BJ100" i="4" s="1"/>
  <c r="BH97" i="4"/>
  <c r="BJ97" i="4" s="1"/>
  <c r="BH5" i="4"/>
  <c r="BI111" i="4"/>
  <c r="BH105" i="4"/>
  <c r="BJ105" i="4" s="1"/>
  <c r="BH108" i="4"/>
  <c r="BJ108" i="4" s="1"/>
  <c r="BI109" i="4"/>
  <c r="BH124" i="4"/>
  <c r="BJ124" i="4" s="1"/>
  <c r="BH28" i="4"/>
  <c r="BJ28" i="4" s="1"/>
  <c r="BI48" i="4"/>
  <c r="BI64" i="4"/>
  <c r="BI130" i="4"/>
  <c r="BH98" i="4"/>
  <c r="BJ98" i="4" s="1"/>
  <c r="BH20" i="4"/>
  <c r="BJ20" i="4" s="1"/>
  <c r="BH50" i="4"/>
  <c r="BJ50" i="4" s="1"/>
  <c r="BH43" i="4"/>
  <c r="BJ43" i="4" s="1"/>
  <c r="BH57" i="4"/>
  <c r="BJ57" i="4" s="1"/>
  <c r="BH91" i="4"/>
  <c r="BJ91" i="4" s="1"/>
  <c r="BI72" i="4"/>
  <c r="BI104" i="4"/>
  <c r="BH106" i="4"/>
  <c r="BJ106" i="4" s="1"/>
  <c r="BI115" i="4"/>
  <c r="BH112" i="4"/>
  <c r="BJ112" i="4" s="1"/>
  <c r="BI132" i="4"/>
  <c r="BI117" i="4"/>
  <c r="BH6" i="4"/>
  <c r="BJ6" i="4" s="1"/>
  <c r="BI21" i="4"/>
  <c r="BI26" i="4"/>
  <c r="BI99" i="4"/>
  <c r="BI89" i="4"/>
  <c r="BH123" i="4"/>
  <c r="BI9" i="4"/>
  <c r="BH24" i="4"/>
  <c r="BI33" i="4"/>
  <c r="BI54" i="4"/>
  <c r="BI47" i="4"/>
  <c r="BI23" i="4"/>
  <c r="BI63" i="4"/>
  <c r="BI95" i="4"/>
  <c r="BI76" i="4"/>
  <c r="BI51" i="4"/>
  <c r="BI110" i="4"/>
  <c r="BI70" i="4"/>
  <c r="BH119" i="4"/>
  <c r="BI120" i="4"/>
  <c r="BI10" i="4"/>
  <c r="BH125" i="4"/>
  <c r="BJ125" i="4" s="1"/>
  <c r="BI74" i="4"/>
  <c r="BI15" i="4"/>
  <c r="BI35" i="4"/>
  <c r="BI83" i="4"/>
  <c r="BI114" i="4"/>
  <c r="BI93" i="4"/>
  <c r="AN194" i="5"/>
  <c r="AN148" i="5"/>
  <c r="AN222" i="5"/>
  <c r="AN20" i="5"/>
  <c r="AN208" i="5"/>
  <c r="AN156" i="5"/>
  <c r="AN283" i="5"/>
  <c r="AN34" i="5"/>
  <c r="AN169" i="5"/>
  <c r="AN31" i="5"/>
  <c r="AN247" i="5"/>
  <c r="AN21" i="5"/>
  <c r="AN76" i="6"/>
  <c r="AN69" i="5"/>
  <c r="AN287" i="5"/>
  <c r="AN298" i="5"/>
  <c r="AN101" i="6"/>
  <c r="AN233" i="5"/>
  <c r="AN223" i="5"/>
  <c r="AN133" i="5"/>
  <c r="AN71" i="5"/>
  <c r="AN275" i="6"/>
  <c r="AN238" i="5"/>
  <c r="AN8" i="5"/>
  <c r="AN24" i="5"/>
  <c r="AN47" i="5"/>
  <c r="AN277" i="5"/>
  <c r="AN58" i="5"/>
  <c r="AN25" i="5"/>
  <c r="AN56" i="5"/>
  <c r="AN58" i="6"/>
  <c r="AN181" i="6"/>
  <c r="AN286" i="6"/>
  <c r="AN162" i="5"/>
  <c r="AN92" i="5"/>
  <c r="AN54" i="5"/>
  <c r="AN99" i="5"/>
  <c r="AN61" i="5"/>
  <c r="AN100" i="5"/>
  <c r="AN269" i="5"/>
  <c r="AN97" i="5"/>
  <c r="AN39" i="5"/>
  <c r="AN242" i="5"/>
  <c r="AN178" i="5"/>
  <c r="AN119" i="5"/>
  <c r="AN75" i="6"/>
  <c r="AN220" i="6"/>
  <c r="AN302" i="6"/>
  <c r="AN227" i="6"/>
  <c r="AN204" i="6"/>
  <c r="AN235" i="5"/>
  <c r="AN91" i="5"/>
  <c r="AN13" i="5"/>
  <c r="AN182" i="5"/>
  <c r="AN191" i="5"/>
  <c r="AN108" i="5"/>
  <c r="AN103" i="5"/>
  <c r="AN104" i="6"/>
  <c r="AN144" i="6"/>
  <c r="AN232" i="5"/>
  <c r="AN167" i="6"/>
  <c r="AN292" i="6"/>
  <c r="AN168" i="5"/>
  <c r="AN44" i="5"/>
  <c r="AN282" i="5"/>
  <c r="AN240" i="6"/>
  <c r="AN60" i="6"/>
  <c r="AN226" i="6"/>
  <c r="AN113" i="6"/>
  <c r="AN272" i="6"/>
  <c r="AN56" i="6"/>
  <c r="AN280" i="5"/>
  <c r="AN38" i="6"/>
  <c r="AN63" i="6"/>
  <c r="AN185" i="6"/>
  <c r="AN187" i="5"/>
  <c r="AN171" i="5"/>
  <c r="AN181" i="5"/>
  <c r="AN130" i="5"/>
  <c r="AN73" i="5"/>
  <c r="AN244" i="5"/>
  <c r="AN170" i="5"/>
  <c r="AN239" i="5"/>
  <c r="AN167" i="5"/>
  <c r="AN137" i="5"/>
  <c r="AN16" i="6"/>
  <c r="AN206" i="6"/>
  <c r="AN302" i="5"/>
  <c r="AN300" i="5"/>
  <c r="AN296" i="5"/>
  <c r="AN179" i="6"/>
  <c r="AN131" i="6"/>
  <c r="AN143" i="6"/>
  <c r="AN163" i="6"/>
  <c r="AN87" i="6"/>
  <c r="AN61" i="6"/>
  <c r="AN122" i="6"/>
  <c r="AN82" i="6"/>
  <c r="AN31" i="6"/>
  <c r="AN290" i="6"/>
  <c r="AN103" i="6"/>
  <c r="AN45" i="6"/>
  <c r="AN217" i="6"/>
  <c r="AN261" i="6"/>
  <c r="AN263" i="6"/>
  <c r="AN7" i="6"/>
  <c r="AN224" i="6"/>
  <c r="AN86" i="6"/>
  <c r="AN222" i="6"/>
  <c r="AN10" i="6"/>
  <c r="AN280" i="6"/>
  <c r="AN137" i="6"/>
  <c r="AN253" i="6"/>
  <c r="AN229" i="6"/>
  <c r="AN200" i="6"/>
  <c r="AN12" i="6"/>
  <c r="AN115" i="6"/>
  <c r="AN129" i="6"/>
  <c r="AN190" i="6"/>
  <c r="AN162" i="6"/>
  <c r="AN245" i="6"/>
  <c r="AN153" i="6"/>
  <c r="AN54" i="6"/>
  <c r="AN30" i="6"/>
  <c r="AN109" i="5"/>
  <c r="AN128" i="6"/>
  <c r="AN79" i="6"/>
  <c r="AN17" i="6"/>
  <c r="AN112" i="6"/>
  <c r="AN4" i="6"/>
  <c r="AN234" i="6"/>
  <c r="AN201" i="6"/>
  <c r="AN64" i="6"/>
  <c r="AN273" i="6"/>
  <c r="AN268" i="6"/>
  <c r="AN251" i="6"/>
  <c r="AN300" i="6"/>
  <c r="AN149" i="6"/>
  <c r="AN260" i="6"/>
  <c r="AN147" i="6"/>
  <c r="AN65" i="6"/>
  <c r="AN47" i="6"/>
  <c r="AN191" i="6"/>
  <c r="AN232" i="6"/>
  <c r="AN214" i="6"/>
  <c r="AN171" i="6"/>
  <c r="AN142" i="6"/>
  <c r="AN62" i="6"/>
  <c r="AN172" i="6"/>
  <c r="AN78" i="6"/>
  <c r="AN81" i="6"/>
  <c r="AN52" i="6"/>
  <c r="AN84" i="6"/>
  <c r="AN32" i="6"/>
  <c r="AN156" i="6"/>
  <c r="AN50" i="6"/>
  <c r="AN278" i="6"/>
  <c r="AN209" i="6"/>
  <c r="AN89" i="6"/>
  <c r="AN15" i="6"/>
  <c r="AN126" i="6"/>
  <c r="AN193" i="6"/>
  <c r="AN18" i="6"/>
  <c r="AN66" i="6"/>
  <c r="AN138" i="6"/>
  <c r="AN33" i="6"/>
  <c r="AN152" i="6"/>
  <c r="AN102" i="6"/>
  <c r="AN187" i="6"/>
  <c r="AN281" i="6"/>
  <c r="AN196" i="6"/>
  <c r="AN241" i="6"/>
  <c r="AN211" i="6"/>
  <c r="AN266" i="6"/>
  <c r="AN88" i="6"/>
  <c r="AN8" i="6"/>
  <c r="AN279" i="6"/>
  <c r="AN90" i="6"/>
  <c r="AN21" i="6"/>
  <c r="AN178" i="6"/>
  <c r="AN274" i="6"/>
  <c r="AN177" i="6"/>
  <c r="AN155" i="6"/>
  <c r="AN118" i="6"/>
  <c r="AN49" i="6"/>
  <c r="AN24" i="6"/>
  <c r="AN243" i="6"/>
  <c r="AN93" i="6"/>
  <c r="AN51" i="6"/>
  <c r="AN270" i="6"/>
  <c r="AN141" i="6"/>
  <c r="AN133" i="6"/>
  <c r="AN271" i="6"/>
  <c r="AN151" i="6"/>
  <c r="AN199" i="6"/>
  <c r="AN184" i="6"/>
  <c r="AN254" i="6"/>
  <c r="AN85" i="6"/>
  <c r="AN116" i="6"/>
  <c r="AN23" i="6"/>
  <c r="AN238" i="6"/>
  <c r="AN22" i="6"/>
  <c r="AN124" i="6"/>
  <c r="AN41" i="6"/>
  <c r="AN107" i="6"/>
  <c r="AN26" i="6"/>
  <c r="AN9" i="6"/>
  <c r="AN198" i="6"/>
  <c r="AN123" i="6"/>
  <c r="AN287" i="6"/>
  <c r="AN189" i="6"/>
  <c r="AN11" i="6"/>
  <c r="AN297" i="6"/>
  <c r="AN127" i="6"/>
  <c r="AN289" i="6"/>
  <c r="AN168" i="6"/>
  <c r="AN39" i="6"/>
  <c r="AN236" i="6"/>
  <c r="AN139" i="6"/>
  <c r="AN109" i="6"/>
  <c r="AN291" i="6"/>
  <c r="AN212" i="6"/>
  <c r="AN42" i="6"/>
  <c r="AN183" i="6"/>
  <c r="AN169" i="6"/>
  <c r="AN161" i="6"/>
  <c r="AN130" i="6"/>
  <c r="AN175" i="6"/>
  <c r="AN235" i="6"/>
  <c r="AN108" i="6"/>
  <c r="AN20" i="6"/>
  <c r="AN239" i="6"/>
  <c r="AN186" i="6"/>
  <c r="AN71" i="6"/>
  <c r="AN230" i="6"/>
  <c r="AN292" i="5"/>
  <c r="AN291" i="5"/>
  <c r="AN294" i="5"/>
  <c r="AN301" i="5"/>
  <c r="AN295" i="5"/>
  <c r="AN297" i="5"/>
  <c r="AN16" i="5"/>
  <c r="AN246" i="5"/>
  <c r="AN224" i="5"/>
  <c r="AN4" i="5"/>
  <c r="AN236" i="5"/>
  <c r="AN184" i="5"/>
  <c r="AN139" i="5"/>
  <c r="AN241" i="5"/>
  <c r="AN127" i="5"/>
  <c r="AN173" i="5"/>
  <c r="AN124" i="5"/>
  <c r="AN67" i="5"/>
  <c r="AN249" i="5"/>
  <c r="AN53" i="5"/>
  <c r="AN213" i="5"/>
  <c r="AN94" i="5"/>
  <c r="AN51" i="5"/>
  <c r="AN290" i="5"/>
  <c r="AN268" i="5"/>
  <c r="AN201" i="5"/>
  <c r="AN143" i="5"/>
  <c r="AN52" i="5"/>
  <c r="AN221" i="5"/>
  <c r="AN60" i="5"/>
  <c r="AN144" i="5"/>
  <c r="AN152" i="5"/>
  <c r="AN32" i="5"/>
  <c r="AN270" i="5"/>
  <c r="AN42" i="5"/>
  <c r="AN80" i="5"/>
  <c r="AN72" i="5"/>
  <c r="AN206" i="5"/>
  <c r="AN250" i="5"/>
  <c r="AN141" i="5"/>
  <c r="AN102" i="5"/>
  <c r="AN64" i="5"/>
  <c r="AN263" i="5"/>
  <c r="AN231" i="5"/>
  <c r="AN23" i="5"/>
  <c r="AN254" i="5"/>
  <c r="AN219" i="5"/>
  <c r="AN163" i="5"/>
  <c r="AN120" i="5"/>
  <c r="AN88" i="5"/>
  <c r="AN160" i="5"/>
  <c r="AN85" i="5"/>
  <c r="AN12" i="5"/>
  <c r="AN271" i="5"/>
  <c r="AN157" i="5"/>
  <c r="AN110" i="5"/>
  <c r="AN40" i="5"/>
  <c r="AN43" i="5"/>
  <c r="AN273" i="5"/>
  <c r="AN165" i="5"/>
  <c r="AN228" i="5"/>
  <c r="AN90" i="5"/>
  <c r="AN274" i="5"/>
  <c r="AN200" i="5"/>
  <c r="AN87" i="5"/>
  <c r="AN265" i="5"/>
  <c r="AN121" i="5"/>
  <c r="AN220" i="5"/>
  <c r="AN146" i="5"/>
  <c r="AN112" i="5"/>
  <c r="AN68" i="5"/>
  <c r="AN35" i="5"/>
  <c r="AN284" i="5"/>
  <c r="AN279" i="5"/>
  <c r="AN17" i="5"/>
  <c r="AN10" i="5"/>
  <c r="AN84" i="5"/>
  <c r="AN158" i="5"/>
  <c r="AN131" i="5"/>
  <c r="AN27" i="5"/>
  <c r="AN216" i="5"/>
  <c r="AN217" i="5"/>
  <c r="AN159" i="5"/>
  <c r="AN257" i="5"/>
  <c r="AN212" i="5"/>
  <c r="AN154" i="5"/>
  <c r="AN104" i="5"/>
  <c r="AN74" i="5"/>
  <c r="AN41" i="5"/>
  <c r="AN286" i="5"/>
  <c r="AN176" i="5"/>
  <c r="AN86" i="5"/>
  <c r="AN55" i="5"/>
  <c r="AN281" i="5"/>
  <c r="AN248" i="5"/>
  <c r="AN70" i="5"/>
  <c r="AN82" i="5"/>
  <c r="AN261" i="5"/>
  <c r="AN149" i="5"/>
  <c r="AN136" i="5"/>
  <c r="AN226" i="5"/>
  <c r="AN7" i="5"/>
  <c r="AN3" i="5"/>
  <c r="AN267" i="5"/>
  <c r="AN196" i="5"/>
  <c r="AN138" i="5"/>
  <c r="AN30" i="5"/>
  <c r="AN218" i="5"/>
  <c r="AN259" i="5"/>
  <c r="AN230" i="5"/>
  <c r="AN214" i="5"/>
  <c r="AN48" i="5"/>
  <c r="AN210" i="5"/>
  <c r="AN63" i="5"/>
  <c r="AN266" i="5"/>
  <c r="AN19" i="5"/>
  <c r="AN289" i="5"/>
  <c r="AN65" i="5"/>
  <c r="AN256" i="5"/>
  <c r="AN142" i="5"/>
  <c r="AN185" i="5"/>
  <c r="AN129" i="5"/>
  <c r="AN106" i="5"/>
  <c r="AN264" i="5"/>
  <c r="AN9" i="5"/>
  <c r="AN198" i="5"/>
  <c r="AN117" i="5"/>
  <c r="AN260" i="5"/>
  <c r="AN253" i="5"/>
  <c r="AN5" i="5"/>
  <c r="AN275" i="5"/>
  <c r="AN113" i="5"/>
  <c r="AN204" i="5"/>
  <c r="AN22" i="5"/>
  <c r="AN116" i="5"/>
  <c r="AN145" i="5"/>
  <c r="AN252" i="5"/>
  <c r="AN227" i="5"/>
  <c r="AN111" i="5"/>
  <c r="AN164" i="5"/>
  <c r="AN75" i="5"/>
  <c r="AN278" i="5"/>
  <c r="AN150" i="5"/>
  <c r="AN272" i="5"/>
  <c r="AN203" i="5"/>
  <c r="AN122" i="5"/>
  <c r="AN128" i="5"/>
  <c r="AN28" i="5"/>
  <c r="AN240" i="5"/>
  <c r="AN11" i="5"/>
  <c r="AN77" i="5"/>
  <c r="AN140" i="5"/>
  <c r="AN15" i="5"/>
  <c r="AN125" i="5"/>
  <c r="AN45" i="5"/>
  <c r="AN57" i="5"/>
  <c r="AN147" i="5"/>
  <c r="AN62" i="5"/>
  <c r="AN14" i="5"/>
  <c r="AN288" i="5"/>
  <c r="AN166" i="5"/>
  <c r="AN134" i="5"/>
  <c r="AN50" i="5"/>
  <c r="AN78" i="5"/>
  <c r="AN29" i="5"/>
  <c r="AN195" i="5"/>
  <c r="AN202" i="5"/>
  <c r="AN36" i="5"/>
  <c r="AN6" i="5"/>
  <c r="AN76" i="5"/>
  <c r="AN95" i="5"/>
  <c r="AN18" i="5"/>
  <c r="BJ31" i="4" l="1"/>
  <c r="BJ126" i="4"/>
  <c r="BJ17" i="4"/>
  <c r="BJ58" i="4"/>
  <c r="BJ24" i="4"/>
  <c r="BJ119" i="4"/>
  <c r="BJ11" i="4"/>
  <c r="BJ82" i="4"/>
  <c r="BK82" i="4" s="1"/>
  <c r="BJ92" i="4"/>
  <c r="BJ45" i="4"/>
  <c r="BJ122" i="4"/>
  <c r="BK122" i="4" s="1"/>
  <c r="BJ62" i="4"/>
  <c r="BK62" i="4" s="1"/>
  <c r="AO44" i="4"/>
  <c r="BJ123" i="4"/>
  <c r="BJ5" i="4"/>
  <c r="BJ80" i="4"/>
  <c r="BK80" i="4" s="1"/>
  <c r="BJ118" i="4"/>
  <c r="BJ22" i="4"/>
  <c r="AO125" i="4"/>
  <c r="AO38" i="4"/>
  <c r="BK38" i="4" s="1"/>
  <c r="AO115" i="4"/>
  <c r="AO76" i="4"/>
  <c r="AO83" i="4"/>
  <c r="AO60" i="4"/>
  <c r="BK60" i="4" s="1"/>
  <c r="AO46" i="4"/>
  <c r="BK46" i="4" s="1"/>
  <c r="AO15" i="4"/>
  <c r="AO122" i="4"/>
  <c r="AO55" i="4"/>
  <c r="AO74" i="4"/>
  <c r="AO63" i="4"/>
  <c r="AO119" i="4"/>
  <c r="BK119" i="4" s="1"/>
  <c r="AO23" i="4"/>
  <c r="AO123" i="4"/>
  <c r="AO21" i="4"/>
  <c r="AO53" i="4"/>
  <c r="AO131" i="4"/>
  <c r="BK131" i="4" s="1"/>
  <c r="AO78" i="4"/>
  <c r="BK78" i="4" s="1"/>
  <c r="AO58" i="4"/>
  <c r="AO20" i="4"/>
  <c r="AO73" i="4"/>
  <c r="AO85" i="4"/>
  <c r="BK85" i="4" s="1"/>
  <c r="AO42" i="4"/>
  <c r="BK42" i="4" s="1"/>
  <c r="AO56" i="4"/>
  <c r="AO37" i="4"/>
  <c r="AO80" i="4"/>
  <c r="AO8" i="4"/>
  <c r="AO118" i="4"/>
  <c r="BJ115" i="4"/>
  <c r="BK115" i="4" s="1"/>
  <c r="BJ104" i="4"/>
  <c r="BJ64" i="4"/>
  <c r="BK64" i="4" s="1"/>
  <c r="BJ109" i="4"/>
  <c r="BK109" i="4" s="1"/>
  <c r="BJ35" i="4"/>
  <c r="BJ61" i="4"/>
  <c r="BJ90" i="4"/>
  <c r="BJ67" i="4"/>
  <c r="BJ4" i="4"/>
  <c r="BK4" i="4" s="1"/>
  <c r="BJ65" i="4"/>
  <c r="BJ37" i="4"/>
  <c r="BJ13" i="4"/>
  <c r="BK13" i="4" s="1"/>
  <c r="BJ76" i="4"/>
  <c r="BJ40" i="4"/>
  <c r="BJ117" i="4"/>
  <c r="BK117" i="4" s="1"/>
  <c r="BJ72" i="4"/>
  <c r="BK72" i="4" s="1"/>
  <c r="BJ48" i="4"/>
  <c r="BK48" i="4" s="1"/>
  <c r="BJ74" i="4"/>
  <c r="BK74" i="4" s="1"/>
  <c r="BJ51" i="4"/>
  <c r="BK51" i="4" s="1"/>
  <c r="BJ47" i="4"/>
  <c r="BK47" i="4" s="1"/>
  <c r="BJ89" i="4"/>
  <c r="BJ16" i="4"/>
  <c r="BJ96" i="4"/>
  <c r="BJ69" i="4"/>
  <c r="BK69" i="4" s="1"/>
  <c r="BJ94" i="4"/>
  <c r="BK94" i="4" s="1"/>
  <c r="BJ53" i="4"/>
  <c r="BJ81" i="4"/>
  <c r="BK81" i="4" s="1"/>
  <c r="BJ116" i="4"/>
  <c r="BK116" i="4" s="1"/>
  <c r="BJ23" i="4"/>
  <c r="BJ26" i="4"/>
  <c r="BJ113" i="4"/>
  <c r="BK113" i="4" s="1"/>
  <c r="BJ132" i="4"/>
  <c r="BJ93" i="4"/>
  <c r="BJ10" i="4"/>
  <c r="BJ95" i="4"/>
  <c r="BJ99" i="4"/>
  <c r="BK99" i="4" s="1"/>
  <c r="BJ30" i="4"/>
  <c r="BK30" i="4" s="1"/>
  <c r="BJ86" i="4"/>
  <c r="BJ103" i="4"/>
  <c r="BJ83" i="4"/>
  <c r="BK83" i="4" s="1"/>
  <c r="BJ70" i="4"/>
  <c r="BJ33" i="4"/>
  <c r="BJ121" i="4"/>
  <c r="BK121" i="4" s="1"/>
  <c r="BJ88" i="4"/>
  <c r="BJ3" i="4"/>
  <c r="BK3" i="4" s="1"/>
  <c r="BJ130" i="4"/>
  <c r="BJ111" i="4"/>
  <c r="BJ114" i="4"/>
  <c r="BJ120" i="4"/>
  <c r="BK120" i="4" s="1"/>
  <c r="BJ63" i="4"/>
  <c r="BJ54" i="4"/>
  <c r="BK54" i="4" s="1"/>
  <c r="BJ21" i="4"/>
  <c r="BK21" i="4" s="1"/>
  <c r="BJ73" i="4"/>
  <c r="BJ41" i="4"/>
  <c r="BJ15" i="4"/>
  <c r="BK15" i="4" s="1"/>
  <c r="BJ110" i="4"/>
  <c r="BJ9" i="4"/>
  <c r="BK9" i="4" s="1"/>
  <c r="BJ32" i="4"/>
  <c r="A3" i="6"/>
  <c r="BK43" i="4"/>
  <c r="BK98" i="4"/>
  <c r="BK108" i="4"/>
  <c r="BK97" i="4"/>
  <c r="BK52" i="4"/>
  <c r="BK18" i="4"/>
  <c r="BK41" i="4"/>
  <c r="BK7" i="4"/>
  <c r="BK12" i="4"/>
  <c r="BK44" i="4"/>
  <c r="BK14" i="4"/>
  <c r="BK96" i="4"/>
  <c r="BK125" i="4"/>
  <c r="BK23" i="4"/>
  <c r="BK19" i="4"/>
  <c r="BK84" i="4"/>
  <c r="BK22" i="4"/>
  <c r="BK104" i="4"/>
  <c r="BK111" i="4"/>
  <c r="BK132" i="4"/>
  <c r="BK106" i="4"/>
  <c r="BK91" i="4"/>
  <c r="BK50" i="4"/>
  <c r="BK100" i="4"/>
  <c r="BK28" i="4"/>
  <c r="BK105" i="4"/>
  <c r="BK68" i="4"/>
  <c r="BK39" i="4"/>
  <c r="BK93" i="4"/>
  <c r="BK103" i="4"/>
  <c r="BK107" i="4"/>
  <c r="BK129" i="4"/>
  <c r="BK77" i="4"/>
  <c r="BK27" i="4"/>
  <c r="BK101" i="4"/>
  <c r="BK49" i="4"/>
  <c r="BK88" i="4"/>
  <c r="BK36" i="4"/>
  <c r="BK59" i="4"/>
  <c r="BK71" i="4"/>
  <c r="BK70" i="4"/>
  <c r="BK95" i="4"/>
  <c r="BK16" i="4"/>
  <c r="BK112" i="4"/>
  <c r="BK57" i="4"/>
  <c r="BK29" i="4"/>
  <c r="BK130" i="4"/>
  <c r="BK124" i="4"/>
  <c r="BK87" i="4"/>
  <c r="BK114" i="4"/>
  <c r="BK102" i="4"/>
  <c r="BK79" i="4"/>
  <c r="BK8" i="4"/>
  <c r="BK56" i="4"/>
  <c r="BK110" i="4"/>
  <c r="BK66" i="4"/>
  <c r="BK75" i="4"/>
  <c r="BK128" i="4"/>
  <c r="BK127" i="4"/>
  <c r="BK34" i="4"/>
  <c r="BK26" i="4"/>
  <c r="BK35" i="4"/>
  <c r="BK10" i="4"/>
  <c r="BK63" i="4"/>
  <c r="BK33" i="4"/>
  <c r="BK89" i="4"/>
  <c r="BK6" i="4"/>
  <c r="BK20" i="4"/>
  <c r="BK5" i="4"/>
  <c r="BK55" i="4"/>
  <c r="BK25" i="4"/>
  <c r="BK61" i="4"/>
  <c r="BK24" i="4"/>
  <c r="BK53" i="4"/>
  <c r="BK92" i="4"/>
  <c r="BK86" i="4"/>
  <c r="BK11" i="4"/>
  <c r="BK31" i="4"/>
  <c r="BK126" i="4"/>
  <c r="BK45" i="4"/>
  <c r="BK17" i="4"/>
  <c r="BK40" i="4"/>
  <c r="BK90" i="4"/>
  <c r="BK67" i="4"/>
  <c r="BK65" i="4"/>
  <c r="BK32" i="4"/>
  <c r="BK76" i="4"/>
  <c r="BK118" i="4"/>
  <c r="A230" i="6"/>
  <c r="A5" i="6"/>
  <c r="A58" i="6"/>
  <c r="A223" i="6"/>
  <c r="A71" i="6"/>
  <c r="A250" i="6"/>
  <c r="A20" i="6"/>
  <c r="A130" i="6"/>
  <c r="A42" i="6"/>
  <c r="A109" i="6"/>
  <c r="A168" i="6"/>
  <c r="A258" i="6"/>
  <c r="A287" i="6"/>
  <c r="A107" i="6"/>
  <c r="A124" i="6"/>
  <c r="A23" i="6"/>
  <c r="A225" i="6"/>
  <c r="A28" i="6"/>
  <c r="A164" i="6"/>
  <c r="A265" i="6"/>
  <c r="A36" i="6"/>
  <c r="A254" i="6"/>
  <c r="A117" i="6"/>
  <c r="A271" i="6"/>
  <c r="A51" i="6"/>
  <c r="A246" i="6"/>
  <c r="A155" i="6"/>
  <c r="A177" i="6"/>
  <c r="A279" i="6"/>
  <c r="A266" i="6"/>
  <c r="A74" i="6"/>
  <c r="A281" i="6"/>
  <c r="A152" i="6"/>
  <c r="A53" i="6"/>
  <c r="A207" i="6"/>
  <c r="A113" i="6"/>
  <c r="A48" i="6"/>
  <c r="A173" i="6"/>
  <c r="A159" i="6"/>
  <c r="A220" i="6"/>
  <c r="A298" i="6"/>
  <c r="A101" i="6"/>
  <c r="A240" i="6"/>
  <c r="A209" i="6"/>
  <c r="A32" i="6"/>
  <c r="A78" i="6"/>
  <c r="A62" i="6"/>
  <c r="A232" i="6"/>
  <c r="A210" i="6"/>
  <c r="A121" i="6"/>
  <c r="A154" i="6"/>
  <c r="A134" i="6"/>
  <c r="A201" i="6"/>
  <c r="A255" i="6"/>
  <c r="A112" i="6"/>
  <c r="A128" i="6"/>
  <c r="A132" i="6"/>
  <c r="A181" i="6"/>
  <c r="A237" i="6"/>
  <c r="A25" i="6"/>
  <c r="A30" i="6"/>
  <c r="A162" i="6"/>
  <c r="A12" i="6"/>
  <c r="A137" i="6"/>
  <c r="A249" i="6"/>
  <c r="A6" i="6"/>
  <c r="A263" i="6"/>
  <c r="A45" i="6"/>
  <c r="A46" i="6"/>
  <c r="A82" i="6"/>
  <c r="A145" i="6"/>
  <c r="A163" i="6"/>
  <c r="A143" i="6"/>
  <c r="A252" i="6"/>
  <c r="A303" i="6"/>
  <c r="A179" i="6"/>
  <c r="A247" i="6"/>
  <c r="A108" i="6"/>
  <c r="A161" i="6"/>
  <c r="A212" i="6"/>
  <c r="A139" i="6"/>
  <c r="A289" i="6"/>
  <c r="A11" i="6"/>
  <c r="A123" i="6"/>
  <c r="A9" i="6"/>
  <c r="A170" i="6"/>
  <c r="A188" i="6"/>
  <c r="A55" i="6"/>
  <c r="A106" i="6"/>
  <c r="A35" i="6"/>
  <c r="A275" i="6"/>
  <c r="A180" i="6"/>
  <c r="A99" i="6"/>
  <c r="A70" i="6"/>
  <c r="A184" i="6"/>
  <c r="A133" i="6"/>
  <c r="A93" i="6"/>
  <c r="A69" i="6"/>
  <c r="A56" i="6"/>
  <c r="A274" i="6"/>
  <c r="A272" i="6"/>
  <c r="A8" i="6"/>
  <c r="A73" i="6"/>
  <c r="A195" i="6"/>
  <c r="A187" i="6"/>
  <c r="A40" i="6"/>
  <c r="A138" i="6"/>
  <c r="A96" i="6"/>
  <c r="A288" i="6"/>
  <c r="A91" i="6"/>
  <c r="A60" i="6"/>
  <c r="A204" i="6"/>
  <c r="A216" i="6"/>
  <c r="A114" i="6"/>
  <c r="A158" i="6"/>
  <c r="A126" i="6"/>
  <c r="A278" i="6"/>
  <c r="A84" i="6"/>
  <c r="A172" i="6"/>
  <c r="A142" i="6"/>
  <c r="A191" i="6"/>
  <c r="A147" i="6"/>
  <c r="A120" i="6"/>
  <c r="A251" i="6"/>
  <c r="A273" i="6"/>
  <c r="A267" i="6"/>
  <c r="A283" i="6"/>
  <c r="A294" i="6"/>
  <c r="A166" i="6"/>
  <c r="A83" i="6"/>
  <c r="A92" i="6"/>
  <c r="A76" i="6"/>
  <c r="A293" i="6"/>
  <c r="A194" i="6"/>
  <c r="A54" i="6"/>
  <c r="A190" i="6"/>
  <c r="A200" i="6"/>
  <c r="A280" i="6"/>
  <c r="A222" i="6"/>
  <c r="A224" i="6"/>
  <c r="A261" i="6"/>
  <c r="A103" i="6"/>
  <c r="A100" i="6"/>
  <c r="A285" i="6"/>
  <c r="A215" i="6"/>
  <c r="A221" i="6"/>
  <c r="A68" i="6"/>
  <c r="A233" i="6"/>
  <c r="A19" i="6"/>
  <c r="A77" i="6"/>
  <c r="A104" i="6"/>
  <c r="B40" i="4"/>
  <c r="A186" i="6"/>
  <c r="A235" i="6"/>
  <c r="A169" i="6"/>
  <c r="A291" i="6"/>
  <c r="A236" i="6"/>
  <c r="A127" i="6"/>
  <c r="A189" i="6"/>
  <c r="A198" i="6"/>
  <c r="A26" i="6"/>
  <c r="A284" i="6"/>
  <c r="A22" i="6"/>
  <c r="A116" i="6"/>
  <c r="A80" i="6"/>
  <c r="A85" i="6"/>
  <c r="A185" i="6"/>
  <c r="A259" i="6"/>
  <c r="A205" i="6"/>
  <c r="A140" i="6"/>
  <c r="A199" i="6"/>
  <c r="A141" i="6"/>
  <c r="A243" i="6"/>
  <c r="A49" i="6"/>
  <c r="A160" i="6"/>
  <c r="A34" i="6"/>
  <c r="A21" i="6"/>
  <c r="A88" i="6"/>
  <c r="A192" i="6"/>
  <c r="A241" i="6"/>
  <c r="A37" i="6"/>
  <c r="A262" i="6"/>
  <c r="A202" i="6"/>
  <c r="A66" i="6"/>
  <c r="A226" i="6"/>
  <c r="A257" i="6"/>
  <c r="A148" i="6"/>
  <c r="A227" i="6"/>
  <c r="A136" i="6"/>
  <c r="A242" i="6"/>
  <c r="A111" i="6"/>
  <c r="A15" i="6"/>
  <c r="A50" i="6"/>
  <c r="A52" i="6"/>
  <c r="A174" i="6"/>
  <c r="A171" i="6"/>
  <c r="A47" i="6"/>
  <c r="A231" i="6"/>
  <c r="A149" i="6"/>
  <c r="A268" i="6"/>
  <c r="A64" i="6"/>
  <c r="A234" i="6"/>
  <c r="A44" i="6"/>
  <c r="A17" i="6"/>
  <c r="A296" i="6"/>
  <c r="A105" i="6"/>
  <c r="A182" i="6"/>
  <c r="A95" i="6"/>
  <c r="A135" i="6"/>
  <c r="A157" i="6"/>
  <c r="A153" i="6"/>
  <c r="A129" i="6"/>
  <c r="A229" i="6"/>
  <c r="A10" i="6"/>
  <c r="A67" i="6"/>
  <c r="A7" i="6"/>
  <c r="A217" i="6"/>
  <c r="A57" i="6"/>
  <c r="A290" i="6"/>
  <c r="A248" i="6"/>
  <c r="A61" i="6"/>
  <c r="A299" i="6"/>
  <c r="A206" i="6"/>
  <c r="A295" i="6"/>
  <c r="A208" i="6"/>
  <c r="A43" i="6"/>
  <c r="B74" i="4"/>
  <c r="B63" i="4"/>
  <c r="B19" i="4"/>
  <c r="A95" i="5"/>
  <c r="A117" i="5"/>
  <c r="A175" i="5"/>
  <c r="A239" i="6"/>
  <c r="A175" i="6"/>
  <c r="A183" i="6"/>
  <c r="A13" i="6"/>
  <c r="A39" i="6"/>
  <c r="A297" i="6"/>
  <c r="A72" i="6"/>
  <c r="A256" i="6"/>
  <c r="A27" i="6"/>
  <c r="A41" i="6"/>
  <c r="A238" i="6"/>
  <c r="A165" i="6"/>
  <c r="A218" i="6"/>
  <c r="A150" i="6"/>
  <c r="A63" i="6"/>
  <c r="A244" i="6"/>
  <c r="A38" i="6"/>
  <c r="A277" i="6"/>
  <c r="A151" i="6"/>
  <c r="A270" i="6"/>
  <c r="A24" i="6"/>
  <c r="A118" i="6"/>
  <c r="A269" i="6"/>
  <c r="A178" i="6"/>
  <c r="A90" i="6"/>
  <c r="A203" i="6"/>
  <c r="A211" i="6"/>
  <c r="A196" i="6"/>
  <c r="A102" i="6"/>
  <c r="A33" i="6"/>
  <c r="A110" i="6"/>
  <c r="A219" i="6"/>
  <c r="A18" i="6"/>
  <c r="A193" i="6"/>
  <c r="A197" i="6"/>
  <c r="A302" i="6"/>
  <c r="A29" i="6"/>
  <c r="A75" i="6"/>
  <c r="A301" i="6"/>
  <c r="A89" i="6"/>
  <c r="A156" i="6"/>
  <c r="A81" i="6"/>
  <c r="A228" i="6"/>
  <c r="A214" i="6"/>
  <c r="A65" i="6"/>
  <c r="A260" i="6"/>
  <c r="A300" i="6"/>
  <c r="A146" i="6"/>
  <c r="A167" i="6"/>
  <c r="A4" i="6"/>
  <c r="A94" i="6"/>
  <c r="A79" i="6"/>
  <c r="A286" i="6"/>
  <c r="A14" i="6"/>
  <c r="A125" i="6"/>
  <c r="A176" i="6"/>
  <c r="A282" i="6"/>
  <c r="A276" i="6"/>
  <c r="A245" i="6"/>
  <c r="A115" i="6"/>
  <c r="A253" i="6"/>
  <c r="A97" i="6"/>
  <c r="A86" i="6"/>
  <c r="A98" i="6"/>
  <c r="A213" i="6"/>
  <c r="A119" i="6"/>
  <c r="A31" i="6"/>
  <c r="A122" i="6"/>
  <c r="A87" i="6"/>
  <c r="A292" i="6"/>
  <c r="A131" i="6"/>
  <c r="A264" i="6"/>
  <c r="A16" i="6"/>
  <c r="A144" i="6"/>
  <c r="A59" i="6"/>
  <c r="A202" i="5"/>
  <c r="A50" i="5"/>
  <c r="A14" i="5"/>
  <c r="A45" i="5"/>
  <c r="A77" i="5"/>
  <c r="A128" i="5"/>
  <c r="A150" i="5"/>
  <c r="A111" i="5"/>
  <c r="A116" i="5"/>
  <c r="A275" i="5"/>
  <c r="B20" i="4"/>
  <c r="B55" i="4"/>
  <c r="A171" i="5"/>
  <c r="A186" i="5"/>
  <c r="B68" i="4"/>
  <c r="B38" i="4"/>
  <c r="B119" i="4"/>
  <c r="A294" i="5"/>
  <c r="A188" i="5"/>
  <c r="B124" i="4"/>
  <c r="B65" i="4"/>
  <c r="B112" i="4"/>
  <c r="B116" i="4"/>
  <c r="B21" i="4"/>
  <c r="B15" i="4"/>
  <c r="B91" i="4"/>
  <c r="B49" i="4"/>
  <c r="B25" i="4"/>
  <c r="B23" i="4"/>
  <c r="B81" i="4"/>
  <c r="B46" i="4"/>
  <c r="B53" i="4"/>
  <c r="B97" i="4"/>
  <c r="A29" i="5"/>
  <c r="A147" i="5"/>
  <c r="A240" i="5"/>
  <c r="A75" i="5"/>
  <c r="A204" i="5"/>
  <c r="A9" i="5"/>
  <c r="A289" i="5"/>
  <c r="A259" i="5"/>
  <c r="A196" i="5"/>
  <c r="A226" i="5"/>
  <c r="A55" i="5"/>
  <c r="A41" i="5"/>
  <c r="A212" i="5"/>
  <c r="A216" i="5"/>
  <c r="A84" i="5"/>
  <c r="A284" i="5"/>
  <c r="A146" i="5"/>
  <c r="A87" i="5"/>
  <c r="A228" i="5"/>
  <c r="A40" i="5"/>
  <c r="A12" i="5"/>
  <c r="A120" i="5"/>
  <c r="A23" i="5"/>
  <c r="A102" i="5"/>
  <c r="A72" i="5"/>
  <c r="A32" i="5"/>
  <c r="A221" i="5"/>
  <c r="A268" i="5"/>
  <c r="A213" i="5"/>
  <c r="A124" i="5"/>
  <c r="A139" i="5"/>
  <c r="A224" i="5"/>
  <c r="A296" i="5"/>
  <c r="A262" i="5"/>
  <c r="A148" i="5"/>
  <c r="B18" i="4"/>
  <c r="B108" i="4"/>
  <c r="A190" i="5"/>
  <c r="B125" i="4"/>
  <c r="B35" i="4"/>
  <c r="B77" i="4"/>
  <c r="B7" i="4"/>
  <c r="B31" i="4"/>
  <c r="B61" i="4"/>
  <c r="B89" i="4"/>
  <c r="B39" i="4"/>
  <c r="B44" i="4"/>
  <c r="B71" i="4"/>
  <c r="B129" i="4"/>
  <c r="A6" i="5"/>
  <c r="A166" i="5"/>
  <c r="A15" i="5"/>
  <c r="A203" i="5"/>
  <c r="A252" i="5"/>
  <c r="A253" i="5"/>
  <c r="A185" i="5"/>
  <c r="A210" i="5"/>
  <c r="A82" i="5"/>
  <c r="B121" i="4"/>
  <c r="B28" i="4"/>
  <c r="B94" i="4"/>
  <c r="B4" i="4"/>
  <c r="B5" i="4"/>
  <c r="B8" i="4"/>
  <c r="B52" i="4"/>
  <c r="B107" i="4"/>
  <c r="B70" i="4"/>
  <c r="B111" i="4"/>
  <c r="B93" i="4"/>
  <c r="B24" i="4"/>
  <c r="B95" i="4"/>
  <c r="B48" i="4"/>
  <c r="B6" i="4"/>
  <c r="B123" i="4"/>
  <c r="B84" i="4"/>
  <c r="B37" i="4"/>
  <c r="B118" i="4"/>
  <c r="B80" i="4"/>
  <c r="B30" i="4"/>
  <c r="B50" i="4"/>
  <c r="B34" i="4"/>
  <c r="B13" i="4"/>
  <c r="B127" i="4"/>
  <c r="B126" i="4"/>
  <c r="B22" i="4"/>
  <c r="B16" i="4"/>
  <c r="B72" i="4"/>
  <c r="B60" i="4"/>
  <c r="B42" i="4"/>
  <c r="B3" i="4"/>
  <c r="B120" i="4"/>
  <c r="B32" i="4"/>
  <c r="B92" i="4"/>
  <c r="B45" i="4"/>
  <c r="B12" i="4"/>
  <c r="B100" i="4"/>
  <c r="B117" i="4"/>
  <c r="B62" i="4"/>
  <c r="B73" i="4"/>
  <c r="B88" i="4"/>
  <c r="B78" i="4"/>
  <c r="B113" i="4"/>
  <c r="B36" i="4"/>
  <c r="B98" i="4"/>
  <c r="B87" i="4"/>
  <c r="B86" i="4"/>
  <c r="B128" i="4"/>
  <c r="B102" i="4"/>
  <c r="B103" i="4"/>
  <c r="B130" i="4"/>
  <c r="B33" i="4"/>
  <c r="B69" i="4"/>
  <c r="B58" i="4"/>
  <c r="B105" i="4"/>
  <c r="B99" i="4"/>
  <c r="B9" i="4"/>
  <c r="B47" i="4"/>
  <c r="B131" i="4"/>
  <c r="A18" i="5"/>
  <c r="A36" i="5"/>
  <c r="A78" i="5"/>
  <c r="A288" i="5"/>
  <c r="A57" i="5"/>
  <c r="A140" i="5"/>
  <c r="A28" i="5"/>
  <c r="A272" i="5"/>
  <c r="A164" i="5"/>
  <c r="A167" i="5"/>
  <c r="A34" i="5"/>
  <c r="A106" i="5"/>
  <c r="A256" i="5"/>
  <c r="A266" i="5"/>
  <c r="A214" i="5"/>
  <c r="A30" i="5"/>
  <c r="A3" i="5"/>
  <c r="A46" i="5"/>
  <c r="A54" i="5"/>
  <c r="A238" i="5"/>
  <c r="A189" i="5"/>
  <c r="A39" i="5"/>
  <c r="A287" i="5"/>
  <c r="A59" i="5"/>
  <c r="A233" i="5"/>
  <c r="A133" i="5"/>
  <c r="A207" i="5"/>
  <c r="A209" i="5"/>
  <c r="A229" i="5"/>
  <c r="A298" i="5"/>
  <c r="A155" i="5"/>
  <c r="A24" i="5"/>
  <c r="A191" i="5"/>
  <c r="A277" i="5"/>
  <c r="A58" i="5"/>
  <c r="A118" i="5"/>
  <c r="A37" i="5"/>
  <c r="A177" i="5"/>
  <c r="A199" i="5"/>
  <c r="A33" i="5"/>
  <c r="A222" i="5"/>
  <c r="A161" i="5"/>
  <c r="A174" i="5"/>
  <c r="A169" i="5"/>
  <c r="A179" i="5"/>
  <c r="A181" i="5"/>
  <c r="A244" i="5"/>
  <c r="A137" i="5"/>
  <c r="A107" i="5"/>
  <c r="A100" i="5"/>
  <c r="A97" i="5"/>
  <c r="A242" i="5"/>
  <c r="A8" i="5"/>
  <c r="A258" i="5"/>
  <c r="A115" i="5"/>
  <c r="A93" i="5"/>
  <c r="A180" i="5"/>
  <c r="A135" i="5"/>
  <c r="A132" i="5"/>
  <c r="A66" i="5"/>
  <c r="A282" i="5"/>
  <c r="A13" i="5"/>
  <c r="A108" i="5"/>
  <c r="A243" i="5"/>
  <c r="A25" i="5"/>
  <c r="A56" i="5"/>
  <c r="A192" i="5"/>
  <c r="A98" i="5"/>
  <c r="A172" i="5"/>
  <c r="A225" i="5"/>
  <c r="A187" i="5"/>
  <c r="A20" i="5"/>
  <c r="A156" i="5"/>
  <c r="A183" i="5"/>
  <c r="A31" i="5"/>
  <c r="A26" i="5"/>
  <c r="A130" i="5"/>
  <c r="A170" i="5"/>
  <c r="A302" i="5"/>
  <c r="A162" i="5"/>
  <c r="A99" i="5"/>
  <c r="A269" i="5"/>
  <c r="A105" i="5"/>
  <c r="A178" i="5"/>
  <c r="A119" i="5"/>
  <c r="A79" i="5"/>
  <c r="A168" i="5"/>
  <c r="A101" i="5"/>
  <c r="A245" i="5"/>
  <c r="A126" i="5"/>
  <c r="A81" i="5"/>
  <c r="A96" i="5"/>
  <c r="A223" i="5"/>
  <c r="A235" i="5"/>
  <c r="A280" i="5"/>
  <c r="A103" i="5"/>
  <c r="A193" i="5"/>
  <c r="A215" i="5"/>
  <c r="A237" i="5"/>
  <c r="A211" i="5"/>
  <c r="A205" i="5"/>
  <c r="A299" i="5"/>
  <c r="A49" i="5"/>
  <c r="A194" i="5"/>
  <c r="A208" i="5"/>
  <c r="A283" i="5"/>
  <c r="A153" i="5"/>
  <c r="A247" i="5"/>
  <c r="A21" i="5"/>
  <c r="A73" i="5"/>
  <c r="A239" i="5"/>
  <c r="A300" i="5"/>
  <c r="A197" i="5"/>
  <c r="A92" i="5"/>
  <c r="A61" i="5"/>
  <c r="A109" i="5"/>
  <c r="A69" i="5"/>
  <c r="A234" i="5"/>
  <c r="A83" i="5"/>
  <c r="A293" i="5"/>
  <c r="A44" i="5"/>
  <c r="A123" i="5"/>
  <c r="A251" i="5"/>
  <c r="A276" i="5"/>
  <c r="A71" i="5"/>
  <c r="A232" i="5"/>
  <c r="A151" i="5"/>
  <c r="A91" i="5"/>
  <c r="A182" i="5"/>
  <c r="A47" i="5"/>
  <c r="A114" i="5"/>
  <c r="A149" i="5"/>
  <c r="A248" i="5"/>
  <c r="A176" i="5"/>
  <c r="A104" i="5"/>
  <c r="A159" i="5"/>
  <c r="A131" i="5"/>
  <c r="A17" i="5"/>
  <c r="A68" i="5"/>
  <c r="A121" i="5"/>
  <c r="A274" i="5"/>
  <c r="A273" i="5"/>
  <c r="A157" i="5"/>
  <c r="A160" i="5"/>
  <c r="A219" i="5"/>
  <c r="A263" i="5"/>
  <c r="A250" i="5"/>
  <c r="A42" i="5"/>
  <c r="A144" i="5"/>
  <c r="A285" i="5"/>
  <c r="A255" i="5"/>
  <c r="B54" i="4"/>
  <c r="B110" i="4"/>
  <c r="A38" i="5"/>
  <c r="A89" i="5"/>
  <c r="B64" i="4"/>
  <c r="A145" i="5"/>
  <c r="A113" i="5"/>
  <c r="A260" i="5"/>
  <c r="A264" i="5"/>
  <c r="A142" i="5"/>
  <c r="A19" i="5"/>
  <c r="A48" i="5"/>
  <c r="A218" i="5"/>
  <c r="A267" i="5"/>
  <c r="A136" i="5"/>
  <c r="A70" i="5"/>
  <c r="A86" i="5"/>
  <c r="A74" i="5"/>
  <c r="A257" i="5"/>
  <c r="A27" i="5"/>
  <c r="A10" i="5"/>
  <c r="A35" i="5"/>
  <c r="A220" i="5"/>
  <c r="A200" i="5"/>
  <c r="A165" i="5"/>
  <c r="A110" i="5"/>
  <c r="A85" i="5"/>
  <c r="A163" i="5"/>
  <c r="A231" i="5"/>
  <c r="A141" i="5"/>
  <c r="A80" i="5"/>
  <c r="A152" i="5"/>
  <c r="A52" i="5"/>
  <c r="A290" i="5"/>
  <c r="A53" i="5"/>
  <c r="A173" i="5"/>
  <c r="A184" i="5"/>
  <c r="A246" i="5"/>
  <c r="B122" i="4"/>
  <c r="B106" i="4"/>
  <c r="B132" i="4"/>
  <c r="B82" i="4"/>
  <c r="B101" i="4"/>
  <c r="B27" i="4"/>
  <c r="A143" i="5"/>
  <c r="A51" i="5"/>
  <c r="A249" i="5"/>
  <c r="A127" i="5"/>
  <c r="A236" i="5"/>
  <c r="A16" i="5"/>
  <c r="B66" i="4"/>
  <c r="B104" i="4"/>
  <c r="B79" i="4"/>
  <c r="B76" i="4"/>
  <c r="B85" i="4"/>
  <c r="B114" i="4"/>
  <c r="A295" i="5"/>
  <c r="B75" i="4"/>
  <c r="A291" i="5"/>
  <c r="B109" i="4"/>
  <c r="B43" i="4"/>
  <c r="B57" i="4"/>
  <c r="B51" i="4"/>
  <c r="B67" i="4"/>
  <c r="B83" i="4"/>
  <c r="B90" i="4"/>
  <c r="B11" i="4"/>
  <c r="B41" i="4"/>
  <c r="B26" i="4"/>
  <c r="B29" i="4"/>
  <c r="B59" i="4"/>
  <c r="A76" i="5"/>
  <c r="A195" i="5"/>
  <c r="A134" i="5"/>
  <c r="A62" i="5"/>
  <c r="A125" i="5"/>
  <c r="A11" i="5"/>
  <c r="A122" i="5"/>
  <c r="A278" i="5"/>
  <c r="A227" i="5"/>
  <c r="A22" i="5"/>
  <c r="A5" i="5"/>
  <c r="A198" i="5"/>
  <c r="A129" i="5"/>
  <c r="A65" i="5"/>
  <c r="A63" i="5"/>
  <c r="A230" i="5"/>
  <c r="A138" i="5"/>
  <c r="A7" i="5"/>
  <c r="A261" i="5"/>
  <c r="A281" i="5"/>
  <c r="A286" i="5"/>
  <c r="A154" i="5"/>
  <c r="A217" i="5"/>
  <c r="A158" i="5"/>
  <c r="A279" i="5"/>
  <c r="A112" i="5"/>
  <c r="A265" i="5"/>
  <c r="A90" i="5"/>
  <c r="A43" i="5"/>
  <c r="A271" i="5"/>
  <c r="A88" i="5"/>
  <c r="A254" i="5"/>
  <c r="A64" i="5"/>
  <c r="A206" i="5"/>
  <c r="A270" i="5"/>
  <c r="A60" i="5"/>
  <c r="A201" i="5"/>
  <c r="A94" i="5"/>
  <c r="A67" i="5"/>
  <c r="A241" i="5"/>
  <c r="A4" i="5"/>
  <c r="A297" i="5"/>
  <c r="B56" i="4"/>
  <c r="B14" i="4"/>
  <c r="B115" i="4"/>
  <c r="B10" i="4"/>
  <c r="B17" i="4"/>
  <c r="A301" i="5"/>
  <c r="B96" i="4"/>
  <c r="A292" i="5"/>
  <c r="BK73" i="4" l="1"/>
  <c r="BK58" i="4"/>
  <c r="BK123" i="4"/>
  <c r="BY53" i="1"/>
  <c r="BK53" i="1"/>
  <c r="BR53" i="1"/>
  <c r="BD53" i="1"/>
  <c r="BK37" i="4"/>
  <c r="A35" i="4" s="1"/>
  <c r="BD76" i="1"/>
  <c r="BR76" i="1"/>
  <c r="BY76" i="1"/>
  <c r="BK76" i="1"/>
  <c r="AW53" i="1"/>
  <c r="A65" i="4"/>
  <c r="A40" i="4"/>
  <c r="A73" i="4"/>
  <c r="A87" i="4"/>
  <c r="A74" i="4"/>
  <c r="A108" i="4"/>
  <c r="A33" i="4"/>
  <c r="A26" i="4"/>
  <c r="A79" i="4"/>
  <c r="A21" i="4"/>
  <c r="A72" i="4"/>
  <c r="A99" i="4"/>
  <c r="A132" i="4"/>
  <c r="A69" i="4"/>
  <c r="A82" i="4"/>
  <c r="A92" i="4"/>
  <c r="A54" i="4"/>
  <c r="A46" i="4"/>
  <c r="A113" i="4"/>
  <c r="A84" i="4"/>
  <c r="A123" i="4"/>
  <c r="A37" i="4"/>
  <c r="A31" i="4"/>
  <c r="A53" i="4"/>
  <c r="A38" i="4"/>
  <c r="A48" i="4"/>
  <c r="A75" i="4"/>
  <c r="A64" i="4"/>
  <c r="A27" i="4"/>
  <c r="A18" i="4"/>
  <c r="A29" i="4"/>
  <c r="A56" i="4"/>
  <c r="A121" i="4"/>
  <c r="A43" i="4"/>
  <c r="A107" i="4"/>
  <c r="A22" i="4"/>
  <c r="A101" i="4"/>
  <c r="A70" i="4"/>
  <c r="A52" i="4"/>
  <c r="A58" i="4"/>
  <c r="A129" i="4"/>
  <c r="A112" i="4"/>
  <c r="A124" i="4"/>
  <c r="A85" i="4"/>
  <c r="A78" i="4"/>
  <c r="A36" i="4"/>
  <c r="A63" i="4"/>
  <c r="A6" i="4"/>
  <c r="A55" i="4"/>
  <c r="A11" i="4"/>
  <c r="A45" i="4"/>
  <c r="A128" i="4"/>
  <c r="A120" i="4"/>
  <c r="A117" i="4"/>
  <c r="A98" i="4"/>
  <c r="A32" i="4"/>
  <c r="A91" i="4"/>
  <c r="A122" i="4"/>
  <c r="A88" i="4"/>
  <c r="A83" i="4"/>
  <c r="A30" i="4"/>
  <c r="A60" i="4"/>
  <c r="A103" i="4"/>
  <c r="A23" i="4"/>
  <c r="A51" i="4"/>
  <c r="A97" i="4"/>
  <c r="A111" i="4"/>
  <c r="A131" i="4"/>
  <c r="A44" i="4"/>
  <c r="A47" i="4"/>
  <c r="A34" i="4"/>
  <c r="A66" i="4"/>
  <c r="A115" i="4"/>
  <c r="A71" i="4"/>
  <c r="A3" i="4"/>
  <c r="A57" i="4"/>
  <c r="A19" i="4"/>
  <c r="A49" i="4"/>
  <c r="A77" i="4"/>
  <c r="A68" i="4"/>
  <c r="A50" i="4"/>
  <c r="A62" i="4"/>
  <c r="A89" i="4"/>
  <c r="A127" i="4"/>
  <c r="A25" i="4"/>
  <c r="A59" i="4"/>
  <c r="A42" i="4"/>
  <c r="A102" i="4"/>
  <c r="A4" i="4"/>
  <c r="AP76" i="1"/>
  <c r="AI76" i="1"/>
  <c r="AB76" i="1"/>
  <c r="U76" i="1"/>
  <c r="AW76" i="1"/>
  <c r="N76" i="1"/>
  <c r="AP53" i="1"/>
  <c r="N53" i="1"/>
  <c r="AI53" i="1"/>
  <c r="AI54" i="1" s="1"/>
  <c r="U53" i="1"/>
  <c r="AB53" i="1"/>
  <c r="BR29" i="1"/>
  <c r="BK29" i="1"/>
  <c r="BD29" i="1"/>
  <c r="BY29" i="1"/>
  <c r="AW29" i="1"/>
  <c r="AB29" i="1"/>
  <c r="AG30" i="1" s="1"/>
  <c r="U29" i="1"/>
  <c r="Z30" i="1" s="1"/>
  <c r="N29" i="1"/>
  <c r="AP29" i="1"/>
  <c r="AI29" i="1"/>
  <c r="A125" i="4" l="1"/>
  <c r="A9" i="4"/>
  <c r="A104" i="4"/>
  <c r="A106" i="4"/>
  <c r="A24" i="4"/>
  <c r="A105" i="4"/>
  <c r="A28" i="4"/>
  <c r="A86" i="4"/>
  <c r="A16" i="4"/>
  <c r="A17" i="4"/>
  <c r="A96" i="4"/>
  <c r="A95" i="4"/>
  <c r="A13" i="4"/>
  <c r="A80" i="4"/>
  <c r="A100" i="4"/>
  <c r="A116" i="4"/>
  <c r="A8" i="4"/>
  <c r="A20" i="4"/>
  <c r="A41" i="4"/>
  <c r="A110" i="4"/>
  <c r="A76" i="4"/>
  <c r="A94" i="4"/>
  <c r="A126" i="4"/>
  <c r="A12" i="4"/>
  <c r="A14" i="4"/>
  <c r="A10" i="4"/>
  <c r="A118" i="4"/>
  <c r="A7" i="4"/>
  <c r="A5" i="4"/>
  <c r="A109" i="4"/>
  <c r="A90" i="4"/>
  <c r="A81" i="4"/>
  <c r="A130" i="4"/>
  <c r="A119" i="4"/>
  <c r="A67" i="4"/>
  <c r="A39" i="4"/>
  <c r="A114" i="4"/>
  <c r="A15" i="4"/>
  <c r="A61" i="4"/>
  <c r="A93" i="4"/>
  <c r="AJ60" i="1"/>
  <c r="AJ64" i="1"/>
  <c r="AJ68" i="1"/>
  <c r="AJ57" i="1"/>
  <c r="AJ61" i="1"/>
  <c r="AJ65" i="1"/>
  <c r="AJ69" i="1"/>
  <c r="AJ59" i="1"/>
  <c r="AJ67" i="1"/>
  <c r="AJ62" i="1"/>
  <c r="AJ70" i="1"/>
  <c r="AJ63" i="1"/>
  <c r="AJ58" i="1"/>
  <c r="AJ66" i="1"/>
  <c r="BD54" i="1"/>
  <c r="BI54" i="1"/>
  <c r="BR54" i="1"/>
  <c r="BW54" i="1"/>
  <c r="BP54" i="1"/>
  <c r="BK54" i="1"/>
  <c r="BY54" i="1"/>
  <c r="CD54" i="1"/>
  <c r="BY77" i="1"/>
  <c r="CD77" i="1"/>
  <c r="BW77" i="1"/>
  <c r="BR77" i="1"/>
  <c r="BK77" i="1"/>
  <c r="BP77" i="1"/>
  <c r="BI77" i="1"/>
  <c r="BD77" i="1"/>
  <c r="BB54" i="1"/>
  <c r="AW54" i="1"/>
  <c r="M27" i="9"/>
  <c r="Z77" i="1"/>
  <c r="U77" i="1"/>
  <c r="AG77" i="1"/>
  <c r="AB77" i="1"/>
  <c r="N77" i="1"/>
  <c r="S77" i="1"/>
  <c r="AI77" i="1"/>
  <c r="AN77" i="1"/>
  <c r="AK60" i="1"/>
  <c r="AK64" i="1"/>
  <c r="AK68" i="1"/>
  <c r="AK58" i="1"/>
  <c r="AK70" i="1"/>
  <c r="AK59" i="1"/>
  <c r="AK56" i="1"/>
  <c r="AK57" i="1"/>
  <c r="AK61" i="1"/>
  <c r="AK65" i="1"/>
  <c r="AK69" i="1"/>
  <c r="AJ56" i="1"/>
  <c r="AK66" i="1"/>
  <c r="AK63" i="1"/>
  <c r="AK62" i="1"/>
  <c r="AK67" i="1"/>
  <c r="AW77" i="1"/>
  <c r="BB77" i="1"/>
  <c r="AP77" i="1"/>
  <c r="AU77" i="1"/>
  <c r="Z54" i="1"/>
  <c r="U54" i="1"/>
  <c r="AN54" i="1"/>
  <c r="BI30" i="1"/>
  <c r="BD30" i="1"/>
  <c r="BP30" i="1"/>
  <c r="BK30" i="1"/>
  <c r="BB30" i="1"/>
  <c r="AW30" i="1"/>
  <c r="BW30" i="1"/>
  <c r="BR30" i="1"/>
  <c r="N54" i="1"/>
  <c r="S54" i="1"/>
  <c r="CD30" i="1"/>
  <c r="BY30" i="1"/>
  <c r="AG54" i="1"/>
  <c r="AB54" i="1"/>
  <c r="AU54" i="1"/>
  <c r="AP54" i="1"/>
  <c r="AP30" i="1"/>
  <c r="AU30" i="1"/>
  <c r="N30" i="1"/>
  <c r="S30" i="1"/>
  <c r="AI30" i="1"/>
  <c r="AN30" i="1"/>
  <c r="U30" i="1"/>
  <c r="AB30" i="1"/>
  <c r="AC81" i="1" l="1"/>
  <c r="AC85" i="1"/>
  <c r="AC89" i="1"/>
  <c r="AC93" i="1"/>
  <c r="AC82" i="1"/>
  <c r="AC87" i="1"/>
  <c r="AC92" i="1"/>
  <c r="AC83" i="1"/>
  <c r="AC88" i="1"/>
  <c r="AC80" i="1"/>
  <c r="AC91" i="1"/>
  <c r="AC84" i="1"/>
  <c r="AC86" i="1"/>
  <c r="AC90" i="1"/>
  <c r="CA56" i="1"/>
  <c r="BZ58" i="1"/>
  <c r="BZ62" i="1"/>
  <c r="BZ61" i="1"/>
  <c r="BZ66" i="1"/>
  <c r="BZ70" i="1"/>
  <c r="BZ57" i="1"/>
  <c r="BZ63" i="1"/>
  <c r="BZ67" i="1"/>
  <c r="BZ65" i="1"/>
  <c r="CA60" i="1"/>
  <c r="CA64" i="1"/>
  <c r="CA68" i="1"/>
  <c r="BZ59" i="1"/>
  <c r="BZ68" i="1"/>
  <c r="CA57" i="1"/>
  <c r="CA61" i="1"/>
  <c r="CA65" i="1"/>
  <c r="CA69" i="1"/>
  <c r="BZ60" i="1"/>
  <c r="BZ69" i="1"/>
  <c r="CA58" i="1"/>
  <c r="CA62" i="1"/>
  <c r="CA66" i="1"/>
  <c r="CA70" i="1"/>
  <c r="BZ64" i="1"/>
  <c r="CA59" i="1"/>
  <c r="CA63" i="1"/>
  <c r="CA67" i="1"/>
  <c r="BZ56" i="1"/>
  <c r="CC56" i="1" s="1"/>
  <c r="BE56" i="1"/>
  <c r="BE58" i="1"/>
  <c r="BE62" i="1"/>
  <c r="BE66" i="1"/>
  <c r="BE70" i="1"/>
  <c r="BE59" i="1"/>
  <c r="BE63" i="1"/>
  <c r="BE67" i="1"/>
  <c r="BE61" i="1"/>
  <c r="BE69" i="1"/>
  <c r="BF60" i="1"/>
  <c r="BF64" i="1"/>
  <c r="BF68" i="1"/>
  <c r="BE64" i="1"/>
  <c r="BF57" i="1"/>
  <c r="BF61" i="1"/>
  <c r="BF65" i="1"/>
  <c r="BF69" i="1"/>
  <c r="BE57" i="1"/>
  <c r="BE65" i="1"/>
  <c r="BF58" i="1"/>
  <c r="BF62" i="1"/>
  <c r="BF66" i="1"/>
  <c r="BF70" i="1"/>
  <c r="BE60" i="1"/>
  <c r="BE68" i="1"/>
  <c r="BF59" i="1"/>
  <c r="BF63" i="1"/>
  <c r="BF67" i="1"/>
  <c r="BF56" i="1"/>
  <c r="AQ81" i="1"/>
  <c r="AQ85" i="1"/>
  <c r="AQ89" i="1"/>
  <c r="AQ93" i="1"/>
  <c r="AQ83" i="1"/>
  <c r="AQ88" i="1"/>
  <c r="AQ84" i="1"/>
  <c r="AQ90" i="1"/>
  <c r="AQ87" i="1"/>
  <c r="AQ80" i="1"/>
  <c r="AQ91" i="1"/>
  <c r="AQ82" i="1"/>
  <c r="AQ92" i="1"/>
  <c r="AQ86" i="1"/>
  <c r="AX60" i="1"/>
  <c r="AX64" i="1"/>
  <c r="AX68" i="1"/>
  <c r="AX57" i="1"/>
  <c r="AX61" i="1"/>
  <c r="AX65" i="1"/>
  <c r="AX69" i="1"/>
  <c r="AX63" i="1"/>
  <c r="AX58" i="1"/>
  <c r="AX66" i="1"/>
  <c r="AX59" i="1"/>
  <c r="AX67" i="1"/>
  <c r="AX62" i="1"/>
  <c r="AX70" i="1"/>
  <c r="BS56" i="1"/>
  <c r="BS58" i="1"/>
  <c r="BS62" i="1"/>
  <c r="BS66" i="1"/>
  <c r="BS70" i="1"/>
  <c r="BT57" i="1"/>
  <c r="BS59" i="1"/>
  <c r="BS63" i="1"/>
  <c r="BS67" i="1"/>
  <c r="BS57" i="1"/>
  <c r="BS65" i="1"/>
  <c r="BT59" i="1"/>
  <c r="BT63" i="1"/>
  <c r="BT67" i="1"/>
  <c r="BS60" i="1"/>
  <c r="BS68" i="1"/>
  <c r="BT60" i="1"/>
  <c r="BT64" i="1"/>
  <c r="BT68" i="1"/>
  <c r="BS61" i="1"/>
  <c r="BS69" i="1"/>
  <c r="BT61" i="1"/>
  <c r="BT65" i="1"/>
  <c r="BT69" i="1"/>
  <c r="BT56" i="1"/>
  <c r="BS64" i="1"/>
  <c r="BT58" i="1"/>
  <c r="BT62" i="1"/>
  <c r="BT66" i="1"/>
  <c r="BT70" i="1"/>
  <c r="AQ58" i="1"/>
  <c r="AQ62" i="1"/>
  <c r="AQ66" i="1"/>
  <c r="AQ70" i="1"/>
  <c r="AQ59" i="1"/>
  <c r="AQ63" i="1"/>
  <c r="AQ67" i="1"/>
  <c r="AQ57" i="1"/>
  <c r="AQ65" i="1"/>
  <c r="AQ60" i="1"/>
  <c r="AQ68" i="1"/>
  <c r="AQ61" i="1"/>
  <c r="AQ69" i="1"/>
  <c r="AQ64" i="1"/>
  <c r="AJ83" i="1"/>
  <c r="AJ87" i="1"/>
  <c r="AJ91" i="1"/>
  <c r="AJ80" i="1"/>
  <c r="AJ85" i="1"/>
  <c r="AJ90" i="1"/>
  <c r="AJ81" i="1"/>
  <c r="AJ86" i="1"/>
  <c r="AJ92" i="1"/>
  <c r="AJ84" i="1"/>
  <c r="AJ88" i="1"/>
  <c r="AJ89" i="1"/>
  <c r="AJ82" i="1"/>
  <c r="AJ93" i="1"/>
  <c r="V60" i="1"/>
  <c r="V64" i="1"/>
  <c r="V68" i="1"/>
  <c r="V57" i="1"/>
  <c r="V61" i="1"/>
  <c r="V65" i="1"/>
  <c r="V69" i="1"/>
  <c r="V63" i="1"/>
  <c r="V58" i="1"/>
  <c r="V66" i="1"/>
  <c r="V59" i="1"/>
  <c r="V67" i="1"/>
  <c r="V62" i="1"/>
  <c r="V70" i="1"/>
  <c r="V83" i="1"/>
  <c r="V87" i="1"/>
  <c r="V91" i="1"/>
  <c r="V84" i="1"/>
  <c r="V89" i="1"/>
  <c r="V80" i="1"/>
  <c r="V85" i="1"/>
  <c r="V90" i="1"/>
  <c r="V88" i="1"/>
  <c r="V81" i="1"/>
  <c r="V92" i="1"/>
  <c r="V82" i="1"/>
  <c r="V93" i="1"/>
  <c r="V86" i="1"/>
  <c r="BL83" i="1"/>
  <c r="BL87" i="1"/>
  <c r="BL91" i="1"/>
  <c r="BL82" i="1"/>
  <c r="BL88" i="1"/>
  <c r="BL93" i="1"/>
  <c r="BL84" i="1"/>
  <c r="BL89" i="1"/>
  <c r="BL86" i="1"/>
  <c r="BL80" i="1"/>
  <c r="BL90" i="1"/>
  <c r="BL81" i="1"/>
  <c r="BL92" i="1"/>
  <c r="BL85" i="1"/>
  <c r="BZ83" i="1"/>
  <c r="BZ87" i="1"/>
  <c r="BZ91" i="1"/>
  <c r="BZ84" i="1"/>
  <c r="BZ89" i="1"/>
  <c r="BZ80" i="1"/>
  <c r="BZ85" i="1"/>
  <c r="BZ90" i="1"/>
  <c r="BZ81" i="1"/>
  <c r="BZ82" i="1"/>
  <c r="BZ93" i="1"/>
  <c r="BZ86" i="1"/>
  <c r="BZ88" i="1"/>
  <c r="BZ92" i="1"/>
  <c r="BL60" i="1"/>
  <c r="BL64" i="1"/>
  <c r="BL68" i="1"/>
  <c r="BL57" i="1"/>
  <c r="BL61" i="1"/>
  <c r="BL65" i="1"/>
  <c r="BL69" i="1"/>
  <c r="BL59" i="1"/>
  <c r="BL67" i="1"/>
  <c r="BL62" i="1"/>
  <c r="BL70" i="1"/>
  <c r="BL63" i="1"/>
  <c r="BL58" i="1"/>
  <c r="BL66" i="1"/>
  <c r="BM61" i="1"/>
  <c r="BM62" i="1"/>
  <c r="BM63" i="1"/>
  <c r="BM64" i="1"/>
  <c r="BM70" i="1"/>
  <c r="BM57" i="1"/>
  <c r="BM65" i="1"/>
  <c r="BM66" i="1"/>
  <c r="BM67" i="1"/>
  <c r="BM68" i="1"/>
  <c r="BM69" i="1"/>
  <c r="BM56" i="1"/>
  <c r="BM58" i="1"/>
  <c r="BL56" i="1"/>
  <c r="BM59" i="1"/>
  <c r="BM60" i="1"/>
  <c r="O58" i="1"/>
  <c r="O62" i="1"/>
  <c r="O66" i="1"/>
  <c r="O70" i="1"/>
  <c r="O59" i="1"/>
  <c r="O63" i="1"/>
  <c r="O67" i="1"/>
  <c r="O56" i="1"/>
  <c r="O57" i="1"/>
  <c r="O65" i="1"/>
  <c r="O60" i="1"/>
  <c r="O68" i="1"/>
  <c r="O61" i="1"/>
  <c r="O69" i="1"/>
  <c r="O64" i="1"/>
  <c r="AC58" i="1"/>
  <c r="AC62" i="1"/>
  <c r="AC66" i="1"/>
  <c r="AC70" i="1"/>
  <c r="AC59" i="1"/>
  <c r="AC63" i="1"/>
  <c r="AC67" i="1"/>
  <c r="AC61" i="1"/>
  <c r="AC69" i="1"/>
  <c r="AC64" i="1"/>
  <c r="AC57" i="1"/>
  <c r="AC65" i="1"/>
  <c r="AC60" i="1"/>
  <c r="AC68" i="1"/>
  <c r="AX83" i="1"/>
  <c r="AX87" i="1"/>
  <c r="AX91" i="1"/>
  <c r="AX81" i="1"/>
  <c r="AX86" i="1"/>
  <c r="AX92" i="1"/>
  <c r="AX82" i="1"/>
  <c r="AX88" i="1"/>
  <c r="AX93" i="1"/>
  <c r="AX80" i="1"/>
  <c r="AX90" i="1"/>
  <c r="AX84" i="1"/>
  <c r="AX85" i="1"/>
  <c r="AX89" i="1"/>
  <c r="O81" i="1"/>
  <c r="O85" i="1"/>
  <c r="O89" i="1"/>
  <c r="O93" i="1"/>
  <c r="O80" i="1"/>
  <c r="O86" i="1"/>
  <c r="O91" i="1"/>
  <c r="O82" i="1"/>
  <c r="O87" i="1"/>
  <c r="O92" i="1"/>
  <c r="O84" i="1"/>
  <c r="O88" i="1"/>
  <c r="O90" i="1"/>
  <c r="O83" i="1"/>
  <c r="BE81" i="1"/>
  <c r="BE85" i="1"/>
  <c r="BE89" i="1"/>
  <c r="BE93" i="1"/>
  <c r="BE84" i="1"/>
  <c r="BE90" i="1"/>
  <c r="BE80" i="1"/>
  <c r="BE86" i="1"/>
  <c r="BE91" i="1"/>
  <c r="BE83" i="1"/>
  <c r="BE87" i="1"/>
  <c r="BE88" i="1"/>
  <c r="BE82" i="1"/>
  <c r="BE92" i="1"/>
  <c r="BS81" i="1"/>
  <c r="BS85" i="1"/>
  <c r="BS89" i="1"/>
  <c r="BS93" i="1"/>
  <c r="BS80" i="1"/>
  <c r="BS86" i="1"/>
  <c r="BS91" i="1"/>
  <c r="BS82" i="1"/>
  <c r="BS87" i="1"/>
  <c r="BS92" i="1"/>
  <c r="BS90" i="1"/>
  <c r="BS83" i="1"/>
  <c r="BS84" i="1"/>
  <c r="BS88" i="1"/>
  <c r="AX34" i="1"/>
  <c r="AX38" i="1"/>
  <c r="AX42" i="1"/>
  <c r="AX46" i="1"/>
  <c r="AX35" i="1"/>
  <c r="AX39" i="1"/>
  <c r="AX43" i="1"/>
  <c r="AX36" i="1"/>
  <c r="AX40" i="1"/>
  <c r="AX44" i="1"/>
  <c r="AX33" i="1"/>
  <c r="AX37" i="1"/>
  <c r="AX41" i="1"/>
  <c r="AX45" i="1"/>
  <c r="AK38" i="1"/>
  <c r="AJ34" i="1"/>
  <c r="AJ38" i="1"/>
  <c r="AJ42" i="1"/>
  <c r="AJ46" i="1"/>
  <c r="AJ35" i="1"/>
  <c r="AJ39" i="1"/>
  <c r="AJ43" i="1"/>
  <c r="AJ36" i="1"/>
  <c r="AJ40" i="1"/>
  <c r="AJ44" i="1"/>
  <c r="AJ33" i="1"/>
  <c r="AJ37" i="1"/>
  <c r="AJ41" i="1"/>
  <c r="AJ45" i="1"/>
  <c r="AC36" i="1"/>
  <c r="AC40" i="1"/>
  <c r="AC44" i="1"/>
  <c r="AC33" i="1"/>
  <c r="AC37" i="1"/>
  <c r="AC41" i="1"/>
  <c r="AC45" i="1"/>
  <c r="AC34" i="1"/>
  <c r="AC38" i="1"/>
  <c r="AC42" i="1"/>
  <c r="AC46" i="1"/>
  <c r="AC35" i="1"/>
  <c r="AC39" i="1"/>
  <c r="AC43" i="1"/>
  <c r="BZ34" i="1"/>
  <c r="BZ38" i="1"/>
  <c r="BZ42" i="1"/>
  <c r="BZ46" i="1"/>
  <c r="BZ35" i="1"/>
  <c r="BZ39" i="1"/>
  <c r="BZ43" i="1"/>
  <c r="BZ36" i="1"/>
  <c r="BZ40" i="1"/>
  <c r="BZ44" i="1"/>
  <c r="BZ33" i="1"/>
  <c r="BZ37" i="1"/>
  <c r="BZ41" i="1"/>
  <c r="BZ45" i="1"/>
  <c r="BS36" i="1"/>
  <c r="BS40" i="1"/>
  <c r="BS44" i="1"/>
  <c r="BS33" i="1"/>
  <c r="BS37" i="1"/>
  <c r="BS41" i="1"/>
  <c r="BS45" i="1"/>
  <c r="BS34" i="1"/>
  <c r="BS38" i="1"/>
  <c r="BS42" i="1"/>
  <c r="BS46" i="1"/>
  <c r="BS35" i="1"/>
  <c r="BS39" i="1"/>
  <c r="BS43" i="1"/>
  <c r="BL34" i="1"/>
  <c r="BL38" i="1"/>
  <c r="BL42" i="1"/>
  <c r="BL46" i="1"/>
  <c r="BL35" i="1"/>
  <c r="BL39" i="1"/>
  <c r="BL43" i="1"/>
  <c r="BL36" i="1"/>
  <c r="BL40" i="1"/>
  <c r="BL44" i="1"/>
  <c r="BL33" i="1"/>
  <c r="BL37" i="1"/>
  <c r="BL41" i="1"/>
  <c r="BL45" i="1"/>
  <c r="BE36" i="1"/>
  <c r="BE40" i="1"/>
  <c r="BE44" i="1"/>
  <c r="BE33" i="1"/>
  <c r="BE37" i="1"/>
  <c r="BE41" i="1"/>
  <c r="BE45" i="1"/>
  <c r="BE34" i="1"/>
  <c r="BE38" i="1"/>
  <c r="BE42" i="1"/>
  <c r="BE46" i="1"/>
  <c r="BE35" i="1"/>
  <c r="BE39" i="1"/>
  <c r="BE43" i="1"/>
  <c r="AR45" i="1"/>
  <c r="AQ36" i="1"/>
  <c r="AQ40" i="1"/>
  <c r="AQ44" i="1"/>
  <c r="AQ33" i="1"/>
  <c r="AQ37" i="1"/>
  <c r="AQ41" i="1"/>
  <c r="AQ45" i="1"/>
  <c r="AQ34" i="1"/>
  <c r="AQ38" i="1"/>
  <c r="AQ42" i="1"/>
  <c r="AQ46" i="1"/>
  <c r="AQ35" i="1"/>
  <c r="AQ39" i="1"/>
  <c r="AQ43" i="1"/>
  <c r="V34" i="1"/>
  <c r="V38" i="1"/>
  <c r="V42" i="1"/>
  <c r="V46" i="1"/>
  <c r="V35" i="1"/>
  <c r="V39" i="1"/>
  <c r="V43" i="1"/>
  <c r="V36" i="1"/>
  <c r="V40" i="1"/>
  <c r="V44" i="1"/>
  <c r="V33" i="1"/>
  <c r="V37" i="1"/>
  <c r="V41" i="1"/>
  <c r="V45" i="1"/>
  <c r="O36" i="1"/>
  <c r="O40" i="1"/>
  <c r="O44" i="1"/>
  <c r="O33" i="1"/>
  <c r="O37" i="1"/>
  <c r="O41" i="1"/>
  <c r="O45" i="1"/>
  <c r="O34" i="1"/>
  <c r="O38" i="1"/>
  <c r="O42" i="1"/>
  <c r="O46" i="1"/>
  <c r="O35" i="1"/>
  <c r="O39" i="1"/>
  <c r="O43" i="1"/>
  <c r="BL79" i="1"/>
  <c r="BM80" i="1"/>
  <c r="BM84" i="1"/>
  <c r="BM88" i="1"/>
  <c r="BM92" i="1"/>
  <c r="BM81" i="1"/>
  <c r="BM85" i="1"/>
  <c r="BM89" i="1"/>
  <c r="BM93" i="1"/>
  <c r="BM79" i="1"/>
  <c r="BM82" i="1"/>
  <c r="BM86" i="1"/>
  <c r="BM90" i="1"/>
  <c r="BM83" i="1"/>
  <c r="BM87" i="1"/>
  <c r="BM91" i="1"/>
  <c r="BE79" i="1"/>
  <c r="BF82" i="1"/>
  <c r="BF86" i="1"/>
  <c r="BF90" i="1"/>
  <c r="BF79" i="1"/>
  <c r="BF83" i="1"/>
  <c r="BF87" i="1"/>
  <c r="BF91" i="1"/>
  <c r="BF80" i="1"/>
  <c r="BF84" i="1"/>
  <c r="BF88" i="1"/>
  <c r="BF92" i="1"/>
  <c r="BF81" i="1"/>
  <c r="BF85" i="1"/>
  <c r="BF89" i="1"/>
  <c r="BF93" i="1"/>
  <c r="BZ79" i="1"/>
  <c r="CA80" i="1"/>
  <c r="CA84" i="1"/>
  <c r="CA88" i="1"/>
  <c r="CA92" i="1"/>
  <c r="CA81" i="1"/>
  <c r="CA85" i="1"/>
  <c r="CA89" i="1"/>
  <c r="CA93" i="1"/>
  <c r="CA82" i="1"/>
  <c r="CA86" i="1"/>
  <c r="CA90" i="1"/>
  <c r="CA79" i="1"/>
  <c r="CA83" i="1"/>
  <c r="CA87" i="1"/>
  <c r="CA91" i="1"/>
  <c r="BT81" i="1"/>
  <c r="BT85" i="1"/>
  <c r="BT89" i="1"/>
  <c r="BT93" i="1"/>
  <c r="BT82" i="1"/>
  <c r="BT86" i="1"/>
  <c r="BT90" i="1"/>
  <c r="BT79" i="1"/>
  <c r="BT83" i="1"/>
  <c r="BT87" i="1"/>
  <c r="BT91" i="1"/>
  <c r="BT80" i="1"/>
  <c r="BT84" i="1"/>
  <c r="BT88" i="1"/>
  <c r="BT92" i="1"/>
  <c r="BS79" i="1"/>
  <c r="BV79" i="1" s="1"/>
  <c r="AY33" i="1"/>
  <c r="AY37" i="1"/>
  <c r="AY41" i="1"/>
  <c r="AY45" i="1"/>
  <c r="AY34" i="1"/>
  <c r="AY38" i="1"/>
  <c r="AY42" i="1"/>
  <c r="AY46" i="1"/>
  <c r="AY36" i="1"/>
  <c r="AY40" i="1"/>
  <c r="AY44" i="1"/>
  <c r="AY35" i="1"/>
  <c r="AY39" i="1"/>
  <c r="AY43" i="1"/>
  <c r="AY32" i="1"/>
  <c r="BF36" i="1"/>
  <c r="BF40" i="1"/>
  <c r="BF44" i="1"/>
  <c r="BF35" i="1"/>
  <c r="BF39" i="1"/>
  <c r="BF32" i="1"/>
  <c r="BF33" i="1"/>
  <c r="BF37" i="1"/>
  <c r="BF41" i="1"/>
  <c r="BF45" i="1"/>
  <c r="BF34" i="1"/>
  <c r="BF38" i="1"/>
  <c r="BF42" i="1"/>
  <c r="BF46" i="1"/>
  <c r="BF43" i="1"/>
  <c r="CA35" i="1"/>
  <c r="CA39" i="1"/>
  <c r="CA43" i="1"/>
  <c r="CA32" i="1"/>
  <c r="CA36" i="1"/>
  <c r="CA40" i="1"/>
  <c r="CA44" i="1"/>
  <c r="CA34" i="1"/>
  <c r="CA38" i="1"/>
  <c r="CA42" i="1"/>
  <c r="CA46" i="1"/>
  <c r="CA33" i="1"/>
  <c r="CA37" i="1"/>
  <c r="CA41" i="1"/>
  <c r="CA45" i="1"/>
  <c r="BT36" i="1"/>
  <c r="BT40" i="1"/>
  <c r="BT44" i="1"/>
  <c r="BT32" i="1"/>
  <c r="BT33" i="1"/>
  <c r="BT37" i="1"/>
  <c r="BT41" i="1"/>
  <c r="BT45" i="1"/>
  <c r="BT35" i="1"/>
  <c r="BT39" i="1"/>
  <c r="BT43" i="1"/>
  <c r="BT34" i="1"/>
  <c r="BT38" i="1"/>
  <c r="BT42" i="1"/>
  <c r="BT46" i="1"/>
  <c r="BM32" i="1"/>
  <c r="BM34" i="1"/>
  <c r="BM38" i="1"/>
  <c r="BM42" i="1"/>
  <c r="BM46" i="1"/>
  <c r="BM33" i="1"/>
  <c r="BM35" i="1"/>
  <c r="BM39" i="1"/>
  <c r="BM43" i="1"/>
  <c r="BM37" i="1"/>
  <c r="BM41" i="1"/>
  <c r="BM36" i="1"/>
  <c r="BM40" i="1"/>
  <c r="BM44" i="1"/>
  <c r="BM45" i="1"/>
  <c r="AX56" i="1"/>
  <c r="AY58" i="1"/>
  <c r="AY62" i="1"/>
  <c r="AY66" i="1"/>
  <c r="AY70" i="1"/>
  <c r="AY65" i="1"/>
  <c r="AY59" i="1"/>
  <c r="AY63" i="1"/>
  <c r="AY67" i="1"/>
  <c r="AY56" i="1"/>
  <c r="AY57" i="1"/>
  <c r="AY69" i="1"/>
  <c r="AY60" i="1"/>
  <c r="AY64" i="1"/>
  <c r="AY68" i="1"/>
  <c r="AY61" i="1"/>
  <c r="R28" i="9"/>
  <c r="M28" i="9"/>
  <c r="AK45" i="1"/>
  <c r="AK46" i="1"/>
  <c r="AR40" i="1"/>
  <c r="AT40" i="1" s="1"/>
  <c r="AR38" i="1"/>
  <c r="AS38" i="1" s="1"/>
  <c r="AK34" i="1"/>
  <c r="AN34" i="1" s="1"/>
  <c r="AK44" i="1"/>
  <c r="AN44" i="1" s="1"/>
  <c r="AK32" i="1"/>
  <c r="AL32" i="1" s="1"/>
  <c r="AR39" i="1"/>
  <c r="AT39" i="1" s="1"/>
  <c r="AR41" i="1"/>
  <c r="AU41" i="1" s="1"/>
  <c r="AK33" i="1"/>
  <c r="AL33" i="1" s="1"/>
  <c r="AK41" i="1"/>
  <c r="AN41" i="1" s="1"/>
  <c r="AJ32" i="1"/>
  <c r="AK35" i="1"/>
  <c r="AM35" i="1" s="1"/>
  <c r="AR35" i="1"/>
  <c r="AU35" i="1" s="1"/>
  <c r="AR34" i="1"/>
  <c r="AT34" i="1" s="1"/>
  <c r="AR37" i="1"/>
  <c r="AS37" i="1" s="1"/>
  <c r="AR59" i="1"/>
  <c r="AR63" i="1"/>
  <c r="AR67" i="1"/>
  <c r="AR56" i="1"/>
  <c r="AR65" i="1"/>
  <c r="AQ56" i="1"/>
  <c r="AR60" i="1"/>
  <c r="AR64" i="1"/>
  <c r="AR68" i="1"/>
  <c r="AR61" i="1"/>
  <c r="AR69" i="1"/>
  <c r="AR57" i="1"/>
  <c r="AR58" i="1"/>
  <c r="AR62" i="1"/>
  <c r="AR66" i="1"/>
  <c r="AR70" i="1"/>
  <c r="AQ79" i="1"/>
  <c r="AR81" i="1"/>
  <c r="AR85" i="1"/>
  <c r="AR89" i="1"/>
  <c r="AR93" i="1"/>
  <c r="AR82" i="1"/>
  <c r="AR86" i="1"/>
  <c r="AR90" i="1"/>
  <c r="AR79" i="1"/>
  <c r="AR83" i="1"/>
  <c r="AR87" i="1"/>
  <c r="AR91" i="1"/>
  <c r="AR84" i="1"/>
  <c r="AR88" i="1"/>
  <c r="AR92" i="1"/>
  <c r="AR80" i="1"/>
  <c r="AJ79" i="1"/>
  <c r="AK82" i="1"/>
  <c r="AK86" i="1"/>
  <c r="AK90" i="1"/>
  <c r="AK79" i="1"/>
  <c r="AK83" i="1"/>
  <c r="AK87" i="1"/>
  <c r="AK91" i="1"/>
  <c r="AK80" i="1"/>
  <c r="AK84" i="1"/>
  <c r="AK88" i="1"/>
  <c r="AK92" i="1"/>
  <c r="AK85" i="1"/>
  <c r="AK89" i="1"/>
  <c r="AK93" i="1"/>
  <c r="AK81" i="1"/>
  <c r="AK37" i="1"/>
  <c r="AM37" i="1" s="1"/>
  <c r="AK40" i="1"/>
  <c r="AK43" i="1"/>
  <c r="AL43" i="1" s="1"/>
  <c r="AK42" i="1"/>
  <c r="AM42" i="1" s="1"/>
  <c r="AT45" i="1"/>
  <c r="AR32" i="1"/>
  <c r="AS32" i="1" s="1"/>
  <c r="AQ32" i="1"/>
  <c r="AR46" i="1"/>
  <c r="AS46" i="1" s="1"/>
  <c r="AR33" i="1"/>
  <c r="AT33" i="1" s="1"/>
  <c r="W57" i="1"/>
  <c r="W61" i="1"/>
  <c r="W65" i="1"/>
  <c r="W69" i="1"/>
  <c r="W67" i="1"/>
  <c r="W64" i="1"/>
  <c r="W58" i="1"/>
  <c r="W62" i="1"/>
  <c r="W66" i="1"/>
  <c r="W70" i="1"/>
  <c r="W59" i="1"/>
  <c r="W56" i="1"/>
  <c r="W68" i="1"/>
  <c r="W63" i="1"/>
  <c r="W60" i="1"/>
  <c r="V56" i="1"/>
  <c r="AM38" i="1"/>
  <c r="AK36" i="1"/>
  <c r="AL36" i="1" s="1"/>
  <c r="AK39" i="1"/>
  <c r="AR44" i="1"/>
  <c r="AT44" i="1" s="1"/>
  <c r="AR36" i="1"/>
  <c r="AS36" i="1" s="1"/>
  <c r="AR43" i="1"/>
  <c r="AU43" i="1" s="1"/>
  <c r="AR42" i="1"/>
  <c r="AS42" i="1" s="1"/>
  <c r="AD60" i="1"/>
  <c r="AD64" i="1"/>
  <c r="AD68" i="1"/>
  <c r="AC56" i="1"/>
  <c r="AD62" i="1"/>
  <c r="AD70" i="1"/>
  <c r="AD67" i="1"/>
  <c r="AD57" i="1"/>
  <c r="AD61" i="1"/>
  <c r="AD65" i="1"/>
  <c r="AD69" i="1"/>
  <c r="AD58" i="1"/>
  <c r="AD66" i="1"/>
  <c r="AD59" i="1"/>
  <c r="AD56" i="1"/>
  <c r="AD63" i="1"/>
  <c r="AX79" i="1"/>
  <c r="AY80" i="1"/>
  <c r="AY84" i="1"/>
  <c r="AY88" i="1"/>
  <c r="AY92" i="1"/>
  <c r="AY81" i="1"/>
  <c r="AY85" i="1"/>
  <c r="AY89" i="1"/>
  <c r="AY93" i="1"/>
  <c r="AY82" i="1"/>
  <c r="AY86" i="1"/>
  <c r="AY90" i="1"/>
  <c r="AY79" i="1"/>
  <c r="AY83" i="1"/>
  <c r="AY87" i="1"/>
  <c r="AY91" i="1"/>
  <c r="P80" i="1"/>
  <c r="P84" i="1"/>
  <c r="P88" i="1"/>
  <c r="P92" i="1"/>
  <c r="P81" i="1"/>
  <c r="P85" i="1"/>
  <c r="P89" i="1"/>
  <c r="P93" i="1"/>
  <c r="P82" i="1"/>
  <c r="P86" i="1"/>
  <c r="P90" i="1"/>
  <c r="O79" i="1"/>
  <c r="P87" i="1"/>
  <c r="P91" i="1"/>
  <c r="P79" i="1"/>
  <c r="P83" i="1"/>
  <c r="V79" i="1"/>
  <c r="W80" i="1"/>
  <c r="W84" i="1"/>
  <c r="W88" i="1"/>
  <c r="W92" i="1"/>
  <c r="W81" i="1"/>
  <c r="W85" i="1"/>
  <c r="W89" i="1"/>
  <c r="W93" i="1"/>
  <c r="W82" i="1"/>
  <c r="W86" i="1"/>
  <c r="W90" i="1"/>
  <c r="W79" i="1"/>
  <c r="W87" i="1"/>
  <c r="W91" i="1"/>
  <c r="W83" i="1"/>
  <c r="P57" i="1"/>
  <c r="Q57" i="1" s="1"/>
  <c r="P61" i="1"/>
  <c r="P65" i="1"/>
  <c r="Q65" i="1" s="1"/>
  <c r="P69" i="1"/>
  <c r="Q69" i="1" s="1"/>
  <c r="P62" i="1"/>
  <c r="P66" i="1"/>
  <c r="P63" i="1"/>
  <c r="Q63" i="1" s="1"/>
  <c r="P64" i="1"/>
  <c r="P58" i="1"/>
  <c r="Q58" i="1" s="1"/>
  <c r="P70" i="1"/>
  <c r="P59" i="1"/>
  <c r="Q59" i="1" s="1"/>
  <c r="P60" i="1"/>
  <c r="P67" i="1"/>
  <c r="Q67" i="1" s="1"/>
  <c r="P68" i="1"/>
  <c r="P56" i="1"/>
  <c r="Q56" i="1" s="1"/>
  <c r="AC79" i="1"/>
  <c r="AD83" i="1"/>
  <c r="AD87" i="1"/>
  <c r="AD91" i="1"/>
  <c r="AD80" i="1"/>
  <c r="AD84" i="1"/>
  <c r="AD88" i="1"/>
  <c r="AD92" i="1"/>
  <c r="AD81" i="1"/>
  <c r="AD85" i="1"/>
  <c r="AD89" i="1"/>
  <c r="AD93" i="1"/>
  <c r="AD86" i="1"/>
  <c r="AD90" i="1"/>
  <c r="AD79" i="1"/>
  <c r="AD82" i="1"/>
  <c r="P46" i="1"/>
  <c r="Q46" i="1" s="1"/>
  <c r="BS32" i="1"/>
  <c r="BL32" i="1"/>
  <c r="AF67" i="1"/>
  <c r="AF63" i="1"/>
  <c r="P44" i="1"/>
  <c r="Q44" i="1" s="1"/>
  <c r="AX32" i="1"/>
  <c r="BA36" i="1"/>
  <c r="BE32" i="1"/>
  <c r="BH41" i="1"/>
  <c r="BH42" i="1"/>
  <c r="BH43" i="1"/>
  <c r="BH35" i="1"/>
  <c r="Y56" i="1"/>
  <c r="CC38" i="1"/>
  <c r="BZ32" i="1"/>
  <c r="P36" i="1"/>
  <c r="S36" i="1" s="1"/>
  <c r="P37" i="1"/>
  <c r="R37" i="1" s="1"/>
  <c r="P35" i="1"/>
  <c r="P34" i="1"/>
  <c r="R34" i="1" s="1"/>
  <c r="P45" i="1"/>
  <c r="Q45" i="1" s="1"/>
  <c r="P41" i="1"/>
  <c r="S41" i="1" s="1"/>
  <c r="P43" i="1"/>
  <c r="R43" i="1" s="1"/>
  <c r="P40" i="1"/>
  <c r="Q40" i="1" s="1"/>
  <c r="P33" i="1"/>
  <c r="Q33" i="1" s="1"/>
  <c r="P39" i="1"/>
  <c r="Q39" i="1" s="1"/>
  <c r="Q68" i="1"/>
  <c r="Q64" i="1"/>
  <c r="Q60" i="1"/>
  <c r="Q61" i="1"/>
  <c r="Q70" i="1"/>
  <c r="Q66" i="1"/>
  <c r="Q62" i="1"/>
  <c r="P32" i="1"/>
  <c r="Q32" i="1" s="1"/>
  <c r="O32" i="1"/>
  <c r="P42" i="1"/>
  <c r="Q42" i="1" s="1"/>
  <c r="P38" i="1"/>
  <c r="S38" i="1" s="1"/>
  <c r="AD36" i="1"/>
  <c r="AD40" i="1"/>
  <c r="AD44" i="1"/>
  <c r="AD33" i="1"/>
  <c r="AD37" i="1"/>
  <c r="AD41" i="1"/>
  <c r="AD45" i="1"/>
  <c r="AD39" i="1"/>
  <c r="AF39" i="1" s="1"/>
  <c r="AD32" i="1"/>
  <c r="AD34" i="1"/>
  <c r="AF34" i="1" s="1"/>
  <c r="AD42" i="1"/>
  <c r="AD43" i="1"/>
  <c r="AD46" i="1"/>
  <c r="AD35" i="1"/>
  <c r="AD38" i="1"/>
  <c r="AC32" i="1"/>
  <c r="AL45" i="1"/>
  <c r="AM45" i="1"/>
  <c r="AN45" i="1"/>
  <c r="AN32" i="1"/>
  <c r="AU39" i="1"/>
  <c r="AT38" i="1"/>
  <c r="AT41" i="1"/>
  <c r="W33" i="1"/>
  <c r="W37" i="1"/>
  <c r="Y37" i="1" s="1"/>
  <c r="W41" i="1"/>
  <c r="W45" i="1"/>
  <c r="W34" i="1"/>
  <c r="Y34" i="1" s="1"/>
  <c r="W38" i="1"/>
  <c r="Y38" i="1" s="1"/>
  <c r="W42" i="1"/>
  <c r="W46" i="1"/>
  <c r="W40" i="1"/>
  <c r="W35" i="1"/>
  <c r="Y35" i="1" s="1"/>
  <c r="W43" i="1"/>
  <c r="W44" i="1"/>
  <c r="W32" i="1"/>
  <c r="W36" i="1"/>
  <c r="W39" i="1"/>
  <c r="V32" i="1"/>
  <c r="AN40" i="1"/>
  <c r="AL40" i="1"/>
  <c r="AM40" i="1"/>
  <c r="AS34" i="1"/>
  <c r="AU34" i="1"/>
  <c r="R40" i="1"/>
  <c r="AN39" i="1"/>
  <c r="AL38" i="1"/>
  <c r="AN38" i="1"/>
  <c r="AU46" i="1"/>
  <c r="AM41" i="1"/>
  <c r="AL41" i="1"/>
  <c r="AS44" i="1"/>
  <c r="AS43" i="1"/>
  <c r="AU45" i="1"/>
  <c r="AS45" i="1"/>
  <c r="BP68" i="1" l="1"/>
  <c r="BN68" i="1"/>
  <c r="BO68" i="1"/>
  <c r="BP57" i="1"/>
  <c r="BO57" i="1"/>
  <c r="BN57" i="1"/>
  <c r="BN62" i="1"/>
  <c r="BP62" i="1"/>
  <c r="BO62" i="1"/>
  <c r="BW70" i="1"/>
  <c r="BU70" i="1"/>
  <c r="BV70" i="1"/>
  <c r="BW61" i="1"/>
  <c r="BU61" i="1"/>
  <c r="BV61" i="1"/>
  <c r="BW64" i="1"/>
  <c r="BU64" i="1"/>
  <c r="BV64" i="1"/>
  <c r="BU67" i="1"/>
  <c r="BW67" i="1"/>
  <c r="BV67" i="1"/>
  <c r="BU57" i="1"/>
  <c r="BV57" i="1"/>
  <c r="BW57" i="1"/>
  <c r="BH63" i="1"/>
  <c r="BI63" i="1"/>
  <c r="BG63" i="1"/>
  <c r="BI70" i="1"/>
  <c r="BG70" i="1"/>
  <c r="BH70" i="1"/>
  <c r="BI61" i="1"/>
  <c r="BG61" i="1"/>
  <c r="BH61" i="1"/>
  <c r="BI64" i="1"/>
  <c r="BH64" i="1"/>
  <c r="BG64" i="1"/>
  <c r="CC58" i="1"/>
  <c r="CD58" i="1"/>
  <c r="CB58" i="1"/>
  <c r="CB65" i="1"/>
  <c r="CD65" i="1"/>
  <c r="CC65" i="1"/>
  <c r="BN58" i="1"/>
  <c r="BO58" i="1"/>
  <c r="BP58" i="1"/>
  <c r="BO67" i="1"/>
  <c r="BP67" i="1"/>
  <c r="BN67" i="1"/>
  <c r="BP70" i="1"/>
  <c r="BO70" i="1"/>
  <c r="BN70" i="1"/>
  <c r="BP61" i="1"/>
  <c r="BO61" i="1"/>
  <c r="BN61" i="1"/>
  <c r="BW66" i="1"/>
  <c r="BV66" i="1"/>
  <c r="BU66" i="1"/>
  <c r="BW56" i="1"/>
  <c r="BU56" i="1"/>
  <c r="BW60" i="1"/>
  <c r="BV60" i="1"/>
  <c r="BU60" i="1"/>
  <c r="BV63" i="1"/>
  <c r="BW63" i="1"/>
  <c r="BU63" i="1"/>
  <c r="BV56" i="1"/>
  <c r="BH59" i="1"/>
  <c r="BI59" i="1"/>
  <c r="BG59" i="1"/>
  <c r="BH66" i="1"/>
  <c r="BG66" i="1"/>
  <c r="BI66" i="1"/>
  <c r="BI57" i="1"/>
  <c r="BG57" i="1"/>
  <c r="BH57" i="1"/>
  <c r="BH60" i="1"/>
  <c r="BI60" i="1"/>
  <c r="BG60" i="1"/>
  <c r="CD67" i="1"/>
  <c r="CC67" i="1"/>
  <c r="CB67" i="1"/>
  <c r="CD70" i="1"/>
  <c r="CC70" i="1"/>
  <c r="CB70" i="1"/>
  <c r="CD61" i="1"/>
  <c r="CB61" i="1"/>
  <c r="CC61" i="1"/>
  <c r="CC68" i="1"/>
  <c r="CD68" i="1"/>
  <c r="CB68" i="1"/>
  <c r="CD56" i="1"/>
  <c r="CB56" i="1"/>
  <c r="BN60" i="1"/>
  <c r="BO60" i="1"/>
  <c r="BP60" i="1"/>
  <c r="BP56" i="1"/>
  <c r="BO56" i="1"/>
  <c r="BN56" i="1"/>
  <c r="BN66" i="1"/>
  <c r="BO66" i="1"/>
  <c r="BP66" i="1"/>
  <c r="BP64" i="1"/>
  <c r="BN64" i="1"/>
  <c r="BO64" i="1"/>
  <c r="BW62" i="1"/>
  <c r="BU62" i="1"/>
  <c r="BV62" i="1"/>
  <c r="BV69" i="1"/>
  <c r="BU69" i="1"/>
  <c r="BW69" i="1"/>
  <c r="BW59" i="1"/>
  <c r="BU59" i="1"/>
  <c r="BV59" i="1"/>
  <c r="BG56" i="1"/>
  <c r="BI56" i="1"/>
  <c r="BG62" i="1"/>
  <c r="BI62" i="1"/>
  <c r="BH62" i="1"/>
  <c r="BI69" i="1"/>
  <c r="BH69" i="1"/>
  <c r="BG69" i="1"/>
  <c r="CD63" i="1"/>
  <c r="CC63" i="1"/>
  <c r="CB63" i="1"/>
  <c r="CD66" i="1"/>
  <c r="CC66" i="1"/>
  <c r="CB66" i="1"/>
  <c r="CD57" i="1"/>
  <c r="CC57" i="1"/>
  <c r="CB57" i="1"/>
  <c r="CC64" i="1"/>
  <c r="CB64" i="1"/>
  <c r="CD64" i="1"/>
  <c r="BN59" i="1"/>
  <c r="BO59" i="1"/>
  <c r="BP59" i="1"/>
  <c r="BP69" i="1"/>
  <c r="BN69" i="1"/>
  <c r="BO69" i="1"/>
  <c r="BO65" i="1"/>
  <c r="BP65" i="1"/>
  <c r="BN65" i="1"/>
  <c r="BO63" i="1"/>
  <c r="BP63" i="1"/>
  <c r="BN63" i="1"/>
  <c r="BU58" i="1"/>
  <c r="BW58" i="1"/>
  <c r="BV58" i="1"/>
  <c r="BU65" i="1"/>
  <c r="BW65" i="1"/>
  <c r="BV65" i="1"/>
  <c r="BV68" i="1"/>
  <c r="BU68" i="1"/>
  <c r="BW68" i="1"/>
  <c r="BI67" i="1"/>
  <c r="BH67" i="1"/>
  <c r="BG67" i="1"/>
  <c r="BH58" i="1"/>
  <c r="BI58" i="1"/>
  <c r="BG58" i="1"/>
  <c r="BH65" i="1"/>
  <c r="BI65" i="1"/>
  <c r="BG65" i="1"/>
  <c r="BI68" i="1"/>
  <c r="BH68" i="1"/>
  <c r="BG68" i="1"/>
  <c r="BH56" i="1"/>
  <c r="CD59" i="1"/>
  <c r="CB59" i="1"/>
  <c r="CC59" i="1"/>
  <c r="CC62" i="1"/>
  <c r="CD62" i="1"/>
  <c r="CB62" i="1"/>
  <c r="CD69" i="1"/>
  <c r="CB69" i="1"/>
  <c r="CC69" i="1"/>
  <c r="CD60" i="1"/>
  <c r="CC60" i="1"/>
  <c r="CB60" i="1"/>
  <c r="AT46" i="1"/>
  <c r="AS39" i="1"/>
  <c r="AU37" i="1"/>
  <c r="Y32" i="1"/>
  <c r="BU80" i="1"/>
  <c r="BW80" i="1"/>
  <c r="BV80" i="1"/>
  <c r="BW79" i="1"/>
  <c r="BU79" i="1"/>
  <c r="BV93" i="1"/>
  <c r="BW93" i="1"/>
  <c r="BU93" i="1"/>
  <c r="CD91" i="1"/>
  <c r="CC91" i="1"/>
  <c r="CB91" i="1"/>
  <c r="CD90" i="1"/>
  <c r="CC90" i="1"/>
  <c r="CB90" i="1"/>
  <c r="CD89" i="1"/>
  <c r="CB89" i="1"/>
  <c r="CC89" i="1"/>
  <c r="CB88" i="1"/>
  <c r="CD88" i="1"/>
  <c r="CC88" i="1"/>
  <c r="BI93" i="1"/>
  <c r="BH93" i="1"/>
  <c r="BG93" i="1"/>
  <c r="BI92" i="1"/>
  <c r="BG92" i="1"/>
  <c r="BH92" i="1"/>
  <c r="BG91" i="1"/>
  <c r="BI91" i="1"/>
  <c r="BH91" i="1"/>
  <c r="BI90" i="1"/>
  <c r="BH90" i="1"/>
  <c r="BG90" i="1"/>
  <c r="BP91" i="1"/>
  <c r="BN91" i="1"/>
  <c r="BO91" i="1"/>
  <c r="BP86" i="1"/>
  <c r="BN86" i="1"/>
  <c r="BO86" i="1"/>
  <c r="BP89" i="1"/>
  <c r="BO89" i="1"/>
  <c r="BN89" i="1"/>
  <c r="BN88" i="1"/>
  <c r="BO88" i="1"/>
  <c r="BP88" i="1"/>
  <c r="BW92" i="1"/>
  <c r="BU92" i="1"/>
  <c r="BV92" i="1"/>
  <c r="BW91" i="1"/>
  <c r="BU91" i="1"/>
  <c r="BV91" i="1"/>
  <c r="BV90" i="1"/>
  <c r="BU90" i="1"/>
  <c r="BW90" i="1"/>
  <c r="BU89" i="1"/>
  <c r="BW89" i="1"/>
  <c r="BV89" i="1"/>
  <c r="CD87" i="1"/>
  <c r="CC87" i="1"/>
  <c r="CB87" i="1"/>
  <c r="CD86" i="1"/>
  <c r="CC86" i="1"/>
  <c r="CB86" i="1"/>
  <c r="CD85" i="1"/>
  <c r="CC85" i="1"/>
  <c r="CB85" i="1"/>
  <c r="CB84" i="1"/>
  <c r="CC84" i="1"/>
  <c r="CD84" i="1"/>
  <c r="BH89" i="1"/>
  <c r="BI89" i="1"/>
  <c r="BG89" i="1"/>
  <c r="BH88" i="1"/>
  <c r="BI88" i="1"/>
  <c r="BG88" i="1"/>
  <c r="BG87" i="1"/>
  <c r="BH87" i="1"/>
  <c r="BI87" i="1"/>
  <c r="BH86" i="1"/>
  <c r="BI86" i="1"/>
  <c r="BG86" i="1"/>
  <c r="BP87" i="1"/>
  <c r="BN87" i="1"/>
  <c r="BO87" i="1"/>
  <c r="BN82" i="1"/>
  <c r="BO82" i="1"/>
  <c r="BP82" i="1"/>
  <c r="BO85" i="1"/>
  <c r="BP85" i="1"/>
  <c r="BN85" i="1"/>
  <c r="BP84" i="1"/>
  <c r="BN84" i="1"/>
  <c r="BO84" i="1"/>
  <c r="BW88" i="1"/>
  <c r="BV88" i="1"/>
  <c r="BU88" i="1"/>
  <c r="BW87" i="1"/>
  <c r="BV87" i="1"/>
  <c r="BU87" i="1"/>
  <c r="BU86" i="1"/>
  <c r="BW86" i="1"/>
  <c r="BV86" i="1"/>
  <c r="BW85" i="1"/>
  <c r="BU85" i="1"/>
  <c r="BV85" i="1"/>
  <c r="CD83" i="1"/>
  <c r="CC83" i="1"/>
  <c r="CB83" i="1"/>
  <c r="CB82" i="1"/>
  <c r="CD82" i="1"/>
  <c r="CC82" i="1"/>
  <c r="CD81" i="1"/>
  <c r="CB81" i="1"/>
  <c r="CC81" i="1"/>
  <c r="CC80" i="1"/>
  <c r="CD80" i="1"/>
  <c r="CB80" i="1"/>
  <c r="BH85" i="1"/>
  <c r="BI85" i="1"/>
  <c r="BG85" i="1"/>
  <c r="BG84" i="1"/>
  <c r="BH84" i="1"/>
  <c r="BI84" i="1"/>
  <c r="BI83" i="1"/>
  <c r="BG83" i="1"/>
  <c r="BH83" i="1"/>
  <c r="BH82" i="1"/>
  <c r="BI82" i="1"/>
  <c r="BG82" i="1"/>
  <c r="BP83" i="1"/>
  <c r="BO83" i="1"/>
  <c r="BN83" i="1"/>
  <c r="BP79" i="1"/>
  <c r="BN79" i="1"/>
  <c r="BO81" i="1"/>
  <c r="BP81" i="1"/>
  <c r="BN81" i="1"/>
  <c r="BN80" i="1"/>
  <c r="BO80" i="1"/>
  <c r="BP80" i="1"/>
  <c r="BV84" i="1"/>
  <c r="BU84" i="1"/>
  <c r="BW84" i="1"/>
  <c r="BW83" i="1"/>
  <c r="BV83" i="1"/>
  <c r="BU83" i="1"/>
  <c r="BU82" i="1"/>
  <c r="BV82" i="1"/>
  <c r="BW82" i="1"/>
  <c r="BW81" i="1"/>
  <c r="BV81" i="1"/>
  <c r="BU81" i="1"/>
  <c r="CD79" i="1"/>
  <c r="CB79" i="1"/>
  <c r="CD93" i="1"/>
  <c r="CB93" i="1"/>
  <c r="CC93" i="1"/>
  <c r="CC92" i="1"/>
  <c r="CD92" i="1"/>
  <c r="CB92" i="1"/>
  <c r="CC79" i="1"/>
  <c r="BI81" i="1"/>
  <c r="BG81" i="1"/>
  <c r="BH81" i="1"/>
  <c r="BH80" i="1"/>
  <c r="BI80" i="1"/>
  <c r="BG80" i="1"/>
  <c r="BG79" i="1"/>
  <c r="BI79" i="1"/>
  <c r="BH79" i="1"/>
  <c r="BO90" i="1"/>
  <c r="BN90" i="1"/>
  <c r="BP90" i="1"/>
  <c r="BP93" i="1"/>
  <c r="BO93" i="1"/>
  <c r="BN93" i="1"/>
  <c r="BO92" i="1"/>
  <c r="BP92" i="1"/>
  <c r="BN92" i="1"/>
  <c r="BO79" i="1"/>
  <c r="BA68" i="1"/>
  <c r="BB68" i="1"/>
  <c r="AZ68" i="1"/>
  <c r="AZ57" i="1"/>
  <c r="BB57" i="1"/>
  <c r="BA57" i="1"/>
  <c r="BB59" i="1"/>
  <c r="AZ59" i="1"/>
  <c r="BA59" i="1"/>
  <c r="BA62" i="1"/>
  <c r="BB62" i="1"/>
  <c r="AZ62" i="1"/>
  <c r="AF59" i="1"/>
  <c r="BB64" i="1"/>
  <c r="BA64" i="1"/>
  <c r="AZ64" i="1"/>
  <c r="BB56" i="1"/>
  <c r="AZ56" i="1"/>
  <c r="BB65" i="1"/>
  <c r="BA65" i="1"/>
  <c r="AZ65" i="1"/>
  <c r="BB58" i="1"/>
  <c r="AZ58" i="1"/>
  <c r="BA58" i="1"/>
  <c r="BB60" i="1"/>
  <c r="BA60" i="1"/>
  <c r="AZ60" i="1"/>
  <c r="BB67" i="1"/>
  <c r="AZ67" i="1"/>
  <c r="BA67" i="1"/>
  <c r="BB70" i="1"/>
  <c r="BA70" i="1"/>
  <c r="AZ70" i="1"/>
  <c r="BA56" i="1"/>
  <c r="AT35" i="1"/>
  <c r="AZ61" i="1"/>
  <c r="BA61" i="1"/>
  <c r="BB61" i="1"/>
  <c r="AZ69" i="1"/>
  <c r="BA69" i="1"/>
  <c r="BB69" i="1"/>
  <c r="BB63" i="1"/>
  <c r="BA63" i="1"/>
  <c r="AZ63" i="1"/>
  <c r="BB66" i="1"/>
  <c r="BA66" i="1"/>
  <c r="AZ66" i="1"/>
  <c r="S112" i="1"/>
  <c r="R112" i="1"/>
  <c r="R107" i="1"/>
  <c r="S107" i="1"/>
  <c r="R105" i="1"/>
  <c r="S105" i="1"/>
  <c r="S111" i="1"/>
  <c r="R111" i="1"/>
  <c r="R114" i="1"/>
  <c r="S114" i="1"/>
  <c r="S108" i="1"/>
  <c r="R108" i="1"/>
  <c r="S104" i="1"/>
  <c r="R104" i="1"/>
  <c r="S110" i="1"/>
  <c r="R110" i="1"/>
  <c r="S115" i="1"/>
  <c r="R115" i="1"/>
  <c r="R113" i="1"/>
  <c r="S113" i="1"/>
  <c r="R109" i="1"/>
  <c r="S109" i="1"/>
  <c r="R106" i="1"/>
  <c r="S106" i="1"/>
  <c r="S103" i="1"/>
  <c r="R103" i="1"/>
  <c r="S116" i="1"/>
  <c r="R116" i="1"/>
  <c r="AN36" i="1"/>
  <c r="AL34" i="1"/>
  <c r="R44" i="1"/>
  <c r="AU40" i="1"/>
  <c r="AU33" i="1"/>
  <c r="AT36" i="1"/>
  <c r="AL37" i="1"/>
  <c r="S32" i="1"/>
  <c r="AM46" i="1"/>
  <c r="AT43" i="1"/>
  <c r="R46" i="1"/>
  <c r="AN33" i="1"/>
  <c r="S44" i="1"/>
  <c r="AM36" i="1"/>
  <c r="AS40" i="1"/>
  <c r="AN42" i="1"/>
  <c r="AM39" i="1"/>
  <c r="AT42" i="1"/>
  <c r="AU36" i="1"/>
  <c r="AM34" i="1"/>
  <c r="AM33" i="1"/>
  <c r="AS33" i="1"/>
  <c r="AL42" i="1"/>
  <c r="AN37" i="1"/>
  <c r="Q38" i="1"/>
  <c r="BH38" i="1"/>
  <c r="BA43" i="1"/>
  <c r="O44" i="9"/>
  <c r="O36" i="9"/>
  <c r="O41" i="9"/>
  <c r="O33" i="9"/>
  <c r="N40" i="9"/>
  <c r="N32" i="9"/>
  <c r="N39" i="9"/>
  <c r="N31" i="9"/>
  <c r="N41" i="9"/>
  <c r="N33" i="9"/>
  <c r="N38" i="9"/>
  <c r="N30" i="9"/>
  <c r="O39" i="9"/>
  <c r="O31" i="9"/>
  <c r="O38" i="9"/>
  <c r="O30" i="9"/>
  <c r="O40" i="9"/>
  <c r="O32" i="9"/>
  <c r="O37" i="9"/>
  <c r="N44" i="9"/>
  <c r="N36" i="9"/>
  <c r="N43" i="9"/>
  <c r="N35" i="9"/>
  <c r="N37" i="9"/>
  <c r="N42" i="9"/>
  <c r="N34" i="9"/>
  <c r="O43" i="9"/>
  <c r="O35" i="9"/>
  <c r="O42" i="9"/>
  <c r="O34" i="9"/>
  <c r="AL39" i="1"/>
  <c r="AS41" i="1"/>
  <c r="AU38" i="1"/>
  <c r="AN46" i="1"/>
  <c r="AM44" i="1"/>
  <c r="AL46" i="1"/>
  <c r="AL44" i="1"/>
  <c r="Q36" i="1"/>
  <c r="S45" i="1"/>
  <c r="AF37" i="1"/>
  <c r="AF46" i="1"/>
  <c r="Q43" i="1"/>
  <c r="R32" i="1"/>
  <c r="R38" i="1"/>
  <c r="R35" i="1"/>
  <c r="S43" i="1"/>
  <c r="S46" i="1"/>
  <c r="AU44" i="1"/>
  <c r="AN35" i="1"/>
  <c r="AT32" i="1"/>
  <c r="AS35" i="1"/>
  <c r="AN43" i="1"/>
  <c r="AM32" i="1"/>
  <c r="AU42" i="1"/>
  <c r="AL35" i="1"/>
  <c r="R39" i="1"/>
  <c r="AU32" i="1"/>
  <c r="AT37" i="1"/>
  <c r="AM43" i="1"/>
  <c r="S39" i="1"/>
  <c r="CC36" i="1"/>
  <c r="S35" i="1"/>
  <c r="Q35" i="1"/>
  <c r="S34" i="1"/>
  <c r="S37" i="1"/>
  <c r="S40" i="1"/>
  <c r="Q41" i="1"/>
  <c r="CC35" i="1"/>
  <c r="BA38" i="1"/>
  <c r="Q34" i="1"/>
  <c r="Q37" i="1"/>
  <c r="R42" i="1"/>
  <c r="R41" i="1"/>
  <c r="CC39" i="1"/>
  <c r="CC32" i="1"/>
  <c r="BA35" i="1"/>
  <c r="R45" i="1"/>
  <c r="R36" i="1"/>
  <c r="S33" i="1"/>
  <c r="S42" i="1"/>
  <c r="AF38" i="1"/>
  <c r="BH46" i="1"/>
  <c r="CC43" i="1"/>
  <c r="Y46" i="1"/>
  <c r="AF43" i="1"/>
  <c r="BH37" i="1"/>
  <c r="BH32" i="1"/>
  <c r="BA39" i="1"/>
  <c r="BH45" i="1"/>
  <c r="BA32" i="1"/>
  <c r="AG79" i="1"/>
  <c r="AE79" i="1"/>
  <c r="AG89" i="1"/>
  <c r="AF89" i="1"/>
  <c r="AE89" i="1"/>
  <c r="AE88" i="1"/>
  <c r="AG88" i="1"/>
  <c r="AF88" i="1"/>
  <c r="AG87" i="1"/>
  <c r="AE87" i="1"/>
  <c r="AF87" i="1"/>
  <c r="Z91" i="1"/>
  <c r="Y91" i="1"/>
  <c r="X91" i="1"/>
  <c r="Z86" i="1"/>
  <c r="Y86" i="1"/>
  <c r="X86" i="1"/>
  <c r="X85" i="1"/>
  <c r="Z85" i="1"/>
  <c r="Y85" i="1"/>
  <c r="Y84" i="1"/>
  <c r="X84" i="1"/>
  <c r="Z84" i="1"/>
  <c r="R79" i="1"/>
  <c r="Q79" i="1"/>
  <c r="S79" i="1"/>
  <c r="Q90" i="1"/>
  <c r="S90" i="1"/>
  <c r="R90" i="1"/>
  <c r="Q89" i="1"/>
  <c r="S89" i="1"/>
  <c r="R89" i="1"/>
  <c r="Q88" i="1"/>
  <c r="R88" i="1"/>
  <c r="S88" i="1"/>
  <c r="BB87" i="1"/>
  <c r="BA87" i="1"/>
  <c r="AZ87" i="1"/>
  <c r="BB86" i="1"/>
  <c r="BA86" i="1"/>
  <c r="AZ86" i="1"/>
  <c r="BB85" i="1"/>
  <c r="BA85" i="1"/>
  <c r="AZ85" i="1"/>
  <c r="BB84" i="1"/>
  <c r="AZ84" i="1"/>
  <c r="BA84" i="1"/>
  <c r="AN89" i="1"/>
  <c r="AM89" i="1"/>
  <c r="AL89" i="1"/>
  <c r="AN84" i="1"/>
  <c r="AM84" i="1"/>
  <c r="AL84" i="1"/>
  <c r="AN83" i="1"/>
  <c r="AM83" i="1"/>
  <c r="AL83" i="1"/>
  <c r="AN82" i="1"/>
  <c r="AL82" i="1"/>
  <c r="AM82" i="1"/>
  <c r="AT88" i="1"/>
  <c r="AS88" i="1"/>
  <c r="AU88" i="1"/>
  <c r="AU83" i="1"/>
  <c r="AS83" i="1"/>
  <c r="AT83" i="1"/>
  <c r="AU82" i="1"/>
  <c r="AT82" i="1"/>
  <c r="AS82" i="1"/>
  <c r="AU81" i="1"/>
  <c r="AT81" i="1"/>
  <c r="AS81" i="1"/>
  <c r="AE90" i="1"/>
  <c r="AG90" i="1"/>
  <c r="AF90" i="1"/>
  <c r="AG85" i="1"/>
  <c r="AF85" i="1"/>
  <c r="AE85" i="1"/>
  <c r="AG84" i="1"/>
  <c r="AF84" i="1"/>
  <c r="AE84" i="1"/>
  <c r="AG83" i="1"/>
  <c r="AF83" i="1"/>
  <c r="AE83" i="1"/>
  <c r="Z87" i="1"/>
  <c r="Y87" i="1"/>
  <c r="X87" i="1"/>
  <c r="Z82" i="1"/>
  <c r="Y82" i="1"/>
  <c r="X82" i="1"/>
  <c r="Z81" i="1"/>
  <c r="X81" i="1"/>
  <c r="Y81" i="1"/>
  <c r="Y80" i="1"/>
  <c r="X80" i="1"/>
  <c r="Z80" i="1"/>
  <c r="R91" i="1"/>
  <c r="Q91" i="1"/>
  <c r="S91" i="1"/>
  <c r="Q86" i="1"/>
  <c r="S86" i="1"/>
  <c r="R86" i="1"/>
  <c r="Q85" i="1"/>
  <c r="S85" i="1"/>
  <c r="R85" i="1"/>
  <c r="Q84" i="1"/>
  <c r="R84" i="1"/>
  <c r="S84" i="1"/>
  <c r="BB83" i="1"/>
  <c r="BA83" i="1"/>
  <c r="AZ83" i="1"/>
  <c r="BB82" i="1"/>
  <c r="BA82" i="1"/>
  <c r="AZ82" i="1"/>
  <c r="BA81" i="1"/>
  <c r="BB81" i="1"/>
  <c r="AZ81" i="1"/>
  <c r="BB80" i="1"/>
  <c r="AZ80" i="1"/>
  <c r="BA80" i="1"/>
  <c r="AN85" i="1"/>
  <c r="AM85" i="1"/>
  <c r="AL85" i="1"/>
  <c r="AN80" i="1"/>
  <c r="AM80" i="1"/>
  <c r="AL80" i="1"/>
  <c r="AN79" i="1"/>
  <c r="AL79" i="1"/>
  <c r="AM79" i="1"/>
  <c r="AT84" i="1"/>
  <c r="AU84" i="1"/>
  <c r="AS84" i="1"/>
  <c r="AU79" i="1"/>
  <c r="AS79" i="1"/>
  <c r="AT79" i="1"/>
  <c r="AU93" i="1"/>
  <c r="AT93" i="1"/>
  <c r="AS93" i="1"/>
  <c r="Y39" i="1"/>
  <c r="AE86" i="1"/>
  <c r="AG86" i="1"/>
  <c r="AF86" i="1"/>
  <c r="AG81" i="1"/>
  <c r="AE81" i="1"/>
  <c r="AG80" i="1"/>
  <c r="AE80" i="1"/>
  <c r="AF80" i="1"/>
  <c r="AF79" i="1"/>
  <c r="Z79" i="1"/>
  <c r="X79" i="1"/>
  <c r="Z93" i="1"/>
  <c r="X93" i="1"/>
  <c r="Y93" i="1"/>
  <c r="Y92" i="1"/>
  <c r="Z92" i="1"/>
  <c r="X92" i="1"/>
  <c r="Y79" i="1"/>
  <c r="Q87" i="1"/>
  <c r="S87" i="1"/>
  <c r="R87" i="1"/>
  <c r="Q82" i="1"/>
  <c r="S82" i="1"/>
  <c r="R82" i="1"/>
  <c r="Q81" i="1"/>
  <c r="S81" i="1"/>
  <c r="R81" i="1"/>
  <c r="R80" i="1"/>
  <c r="Q80" i="1"/>
  <c r="S80" i="1"/>
  <c r="BB79" i="1"/>
  <c r="AZ79" i="1"/>
  <c r="BB93" i="1"/>
  <c r="BA93" i="1"/>
  <c r="AZ93" i="1"/>
  <c r="BB92" i="1"/>
  <c r="AZ92" i="1"/>
  <c r="BA92" i="1"/>
  <c r="BA79" i="1"/>
  <c r="AF81" i="1"/>
  <c r="AM81" i="1"/>
  <c r="AN81" i="1"/>
  <c r="AL81" i="1"/>
  <c r="AN92" i="1"/>
  <c r="AM92" i="1"/>
  <c r="AL92" i="1"/>
  <c r="AN91" i="1"/>
  <c r="AM91" i="1"/>
  <c r="AL91" i="1"/>
  <c r="AN90" i="1"/>
  <c r="AL90" i="1"/>
  <c r="AM90" i="1"/>
  <c r="AU80" i="1"/>
  <c r="AT80" i="1"/>
  <c r="AS80" i="1"/>
  <c r="AU91" i="1"/>
  <c r="AS91" i="1"/>
  <c r="AT91" i="1"/>
  <c r="AU90" i="1"/>
  <c r="AT90" i="1"/>
  <c r="AS90" i="1"/>
  <c r="AT89" i="1"/>
  <c r="AU89" i="1"/>
  <c r="AS89" i="1"/>
  <c r="AE82" i="1"/>
  <c r="AG82" i="1"/>
  <c r="AF82" i="1"/>
  <c r="AF93" i="1"/>
  <c r="AG93" i="1"/>
  <c r="AE93" i="1"/>
  <c r="AG92" i="1"/>
  <c r="AE92" i="1"/>
  <c r="AF92" i="1"/>
  <c r="AG91" i="1"/>
  <c r="AE91" i="1"/>
  <c r="AF91" i="1"/>
  <c r="Z83" i="1"/>
  <c r="Y83" i="1"/>
  <c r="X83" i="1"/>
  <c r="Z90" i="1"/>
  <c r="X90" i="1"/>
  <c r="Y90" i="1"/>
  <c r="Z89" i="1"/>
  <c r="X89" i="1"/>
  <c r="Y89" i="1"/>
  <c r="Y88" i="1"/>
  <c r="X88" i="1"/>
  <c r="Z88" i="1"/>
  <c r="S83" i="1"/>
  <c r="Q83" i="1"/>
  <c r="R83" i="1"/>
  <c r="Q93" i="1"/>
  <c r="S93" i="1"/>
  <c r="R93" i="1"/>
  <c r="R92" i="1"/>
  <c r="Q92" i="1"/>
  <c r="S92" i="1"/>
  <c r="BA91" i="1"/>
  <c r="BB91" i="1"/>
  <c r="AZ91" i="1"/>
  <c r="BB90" i="1"/>
  <c r="BA90" i="1"/>
  <c r="AZ90" i="1"/>
  <c r="BB89" i="1"/>
  <c r="BA89" i="1"/>
  <c r="AZ89" i="1"/>
  <c r="BB88" i="1"/>
  <c r="BA88" i="1"/>
  <c r="AZ88" i="1"/>
  <c r="AM93" i="1"/>
  <c r="AN93" i="1"/>
  <c r="AL93" i="1"/>
  <c r="AN88" i="1"/>
  <c r="AM88" i="1"/>
  <c r="AL88" i="1"/>
  <c r="AM87" i="1"/>
  <c r="AN87" i="1"/>
  <c r="AL87" i="1"/>
  <c r="AN86" i="1"/>
  <c r="AL86" i="1"/>
  <c r="AM86" i="1"/>
  <c r="AU92" i="1"/>
  <c r="AT92" i="1"/>
  <c r="AS92" i="1"/>
  <c r="AU87" i="1"/>
  <c r="AT87" i="1"/>
  <c r="AS87" i="1"/>
  <c r="AT86" i="1"/>
  <c r="AU86" i="1"/>
  <c r="AS86" i="1"/>
  <c r="AU85" i="1"/>
  <c r="AT85" i="1"/>
  <c r="AS85" i="1"/>
  <c r="AF33" i="1"/>
  <c r="BI42" i="1"/>
  <c r="BG42" i="1"/>
  <c r="BG32" i="1"/>
  <c r="BI32" i="1"/>
  <c r="BI41" i="1"/>
  <c r="BG41" i="1"/>
  <c r="BU36" i="1"/>
  <c r="BV36" i="1"/>
  <c r="BW36" i="1"/>
  <c r="BG40" i="1"/>
  <c r="BH40" i="1"/>
  <c r="BI40" i="1"/>
  <c r="BW38" i="1"/>
  <c r="BU38" i="1"/>
  <c r="BG44" i="1"/>
  <c r="BH44" i="1"/>
  <c r="BI44" i="1"/>
  <c r="BW46" i="1"/>
  <c r="BU46" i="1"/>
  <c r="BA40" i="1"/>
  <c r="BB40" i="1"/>
  <c r="AZ40" i="1"/>
  <c r="BB36" i="1"/>
  <c r="AZ36" i="1"/>
  <c r="BP35" i="1"/>
  <c r="BN35" i="1"/>
  <c r="BB39" i="1"/>
  <c r="AZ39" i="1"/>
  <c r="CD37" i="1"/>
  <c r="CC37" i="1"/>
  <c r="CB37" i="1"/>
  <c r="BB38" i="1"/>
  <c r="AZ38" i="1"/>
  <c r="CD35" i="1"/>
  <c r="CB35" i="1"/>
  <c r="BO44" i="1"/>
  <c r="BN44" i="1"/>
  <c r="BP44" i="1"/>
  <c r="CD46" i="1"/>
  <c r="CB46" i="1"/>
  <c r="CC46" i="1"/>
  <c r="BP39" i="1"/>
  <c r="BN39" i="1"/>
  <c r="CD34" i="1"/>
  <c r="CB34" i="1"/>
  <c r="CC34" i="1"/>
  <c r="BO32" i="1"/>
  <c r="BV38" i="1"/>
  <c r="BV43" i="1"/>
  <c r="X69" i="1"/>
  <c r="Y69" i="1"/>
  <c r="Z69" i="1"/>
  <c r="AN57" i="1"/>
  <c r="AL57" i="1"/>
  <c r="AM57" i="1"/>
  <c r="Z67" i="1"/>
  <c r="X67" i="1"/>
  <c r="Y67" i="1"/>
  <c r="X65" i="1"/>
  <c r="Y65" i="1"/>
  <c r="Z65" i="1"/>
  <c r="Y57" i="1"/>
  <c r="X57" i="1"/>
  <c r="Z57" i="1"/>
  <c r="AF62" i="1"/>
  <c r="AG62" i="1"/>
  <c r="AE62" i="1"/>
  <c r="Z56" i="1"/>
  <c r="X56" i="1"/>
  <c r="X68" i="1"/>
  <c r="Z68" i="1"/>
  <c r="Y68" i="1"/>
  <c r="AF61" i="1"/>
  <c r="AE61" i="1"/>
  <c r="AG61" i="1"/>
  <c r="AU63" i="1"/>
  <c r="AS63" i="1"/>
  <c r="AT63" i="1"/>
  <c r="AG69" i="1"/>
  <c r="AE69" i="1"/>
  <c r="AF69" i="1"/>
  <c r="AF58" i="1"/>
  <c r="AG58" i="1"/>
  <c r="AE58" i="1"/>
  <c r="AN63" i="1"/>
  <c r="AL63" i="1"/>
  <c r="AM63" i="1"/>
  <c r="AL70" i="1"/>
  <c r="AM70" i="1"/>
  <c r="AN70" i="1"/>
  <c r="AU64" i="1"/>
  <c r="AS64" i="1"/>
  <c r="AT64" i="1"/>
  <c r="BI35" i="1"/>
  <c r="BG35" i="1"/>
  <c r="BG34" i="1"/>
  <c r="BH34" i="1"/>
  <c r="BI34" i="1"/>
  <c r="BW39" i="1"/>
  <c r="BU39" i="1"/>
  <c r="BV39" i="1"/>
  <c r="BU32" i="1"/>
  <c r="BW32" i="1"/>
  <c r="BW41" i="1"/>
  <c r="BU41" i="1"/>
  <c r="BW33" i="1"/>
  <c r="BU33" i="1"/>
  <c r="BV33" i="1"/>
  <c r="BP32" i="1"/>
  <c r="BN32" i="1"/>
  <c r="CD39" i="1"/>
  <c r="CB39" i="1"/>
  <c r="BO34" i="1"/>
  <c r="BP34" i="1"/>
  <c r="BN34" i="1"/>
  <c r="BB32" i="1"/>
  <c r="AZ32" i="1"/>
  <c r="BA42" i="1"/>
  <c r="BB42" i="1"/>
  <c r="AZ42" i="1"/>
  <c r="CC40" i="1"/>
  <c r="CB40" i="1"/>
  <c r="CD40" i="1"/>
  <c r="BA46" i="1"/>
  <c r="AZ46" i="1"/>
  <c r="BB46" i="1"/>
  <c r="CD32" i="1"/>
  <c r="CB32" i="1"/>
  <c r="BP33" i="1"/>
  <c r="BO33" i="1"/>
  <c r="BN33" i="1"/>
  <c r="BO42" i="1"/>
  <c r="BP42" i="1"/>
  <c r="BN42" i="1"/>
  <c r="CD38" i="1"/>
  <c r="CB38" i="1"/>
  <c r="BO35" i="1"/>
  <c r="BO43" i="1"/>
  <c r="BO38" i="1"/>
  <c r="BV35" i="1"/>
  <c r="BV32" i="1"/>
  <c r="AT68" i="1"/>
  <c r="AU68" i="1"/>
  <c r="AS68" i="1"/>
  <c r="AL66" i="1"/>
  <c r="AM66" i="1"/>
  <c r="AN66" i="1"/>
  <c r="AE56" i="1"/>
  <c r="AF56" i="1"/>
  <c r="AG56" i="1"/>
  <c r="AG57" i="1"/>
  <c r="AF57" i="1"/>
  <c r="AE57" i="1"/>
  <c r="Z62" i="1"/>
  <c r="X62" i="1"/>
  <c r="Y62" i="1"/>
  <c r="AF66" i="1"/>
  <c r="AG66" i="1"/>
  <c r="AE66" i="1"/>
  <c r="Z59" i="1"/>
  <c r="X59" i="1"/>
  <c r="Y59" i="1"/>
  <c r="AM56" i="1"/>
  <c r="AN56" i="1"/>
  <c r="AL56" i="1"/>
  <c r="AF65" i="1"/>
  <c r="AE65" i="1"/>
  <c r="AG65" i="1"/>
  <c r="AN61" i="1"/>
  <c r="AM61" i="1"/>
  <c r="AL61" i="1"/>
  <c r="AN69" i="1"/>
  <c r="AM69" i="1"/>
  <c r="AL69" i="1"/>
  <c r="AL58" i="1"/>
  <c r="AM58" i="1"/>
  <c r="AN58" i="1"/>
  <c r="AM64" i="1"/>
  <c r="AL64" i="1"/>
  <c r="AN64" i="1"/>
  <c r="AU56" i="1"/>
  <c r="AT56" i="1"/>
  <c r="AS56" i="1"/>
  <c r="AU67" i="1"/>
  <c r="AS67" i="1"/>
  <c r="AT67" i="1"/>
  <c r="Y43" i="1"/>
  <c r="Y33" i="1"/>
  <c r="AF35" i="1"/>
  <c r="R56" i="1"/>
  <c r="BI33" i="1"/>
  <c r="BG33" i="1"/>
  <c r="BH33" i="1"/>
  <c r="BU40" i="1"/>
  <c r="BV40" i="1"/>
  <c r="BW40" i="1"/>
  <c r="BI38" i="1"/>
  <c r="BG38" i="1"/>
  <c r="BI45" i="1"/>
  <c r="BG45" i="1"/>
  <c r="BW43" i="1"/>
  <c r="BU43" i="1"/>
  <c r="BG36" i="1"/>
  <c r="BH36" i="1"/>
  <c r="BI36" i="1"/>
  <c r="BU34" i="1"/>
  <c r="BV34" i="1"/>
  <c r="BW34" i="1"/>
  <c r="BU42" i="1"/>
  <c r="BW42" i="1"/>
  <c r="BW37" i="1"/>
  <c r="BU37" i="1"/>
  <c r="CD33" i="1"/>
  <c r="CC33" i="1"/>
  <c r="CB33" i="1"/>
  <c r="BB41" i="1"/>
  <c r="BA41" i="1"/>
  <c r="AZ41" i="1"/>
  <c r="BA33" i="1"/>
  <c r="AZ33" i="1"/>
  <c r="BB33" i="1"/>
  <c r="BP38" i="1"/>
  <c r="BN38" i="1"/>
  <c r="BA34" i="1"/>
  <c r="BB34" i="1"/>
  <c r="AZ34" i="1"/>
  <c r="BB43" i="1"/>
  <c r="AZ43" i="1"/>
  <c r="CD41" i="1"/>
  <c r="CC41" i="1"/>
  <c r="CB41" i="1"/>
  <c r="BO40" i="1"/>
  <c r="BP40" i="1"/>
  <c r="BN40" i="1"/>
  <c r="CD36" i="1"/>
  <c r="CB36" i="1"/>
  <c r="BP36" i="1"/>
  <c r="BN36" i="1"/>
  <c r="BP43" i="1"/>
  <c r="BN43" i="1"/>
  <c r="CD44" i="1"/>
  <c r="CC44" i="1"/>
  <c r="CB44" i="1"/>
  <c r="BO39" i="1"/>
  <c r="BV42" i="1"/>
  <c r="Z63" i="1"/>
  <c r="X63" i="1"/>
  <c r="Y63" i="1"/>
  <c r="AU58" i="1"/>
  <c r="AS58" i="1"/>
  <c r="AT58" i="1"/>
  <c r="AF64" i="1"/>
  <c r="AG64" i="1"/>
  <c r="AE64" i="1"/>
  <c r="AL62" i="1"/>
  <c r="AM62" i="1"/>
  <c r="AN62" i="1"/>
  <c r="Y64" i="1"/>
  <c r="Z64" i="1"/>
  <c r="X64" i="1"/>
  <c r="AF70" i="1"/>
  <c r="AG70" i="1"/>
  <c r="AE70" i="1"/>
  <c r="X61" i="1"/>
  <c r="Y61" i="1"/>
  <c r="Z61" i="1"/>
  <c r="AE59" i="1"/>
  <c r="AG59" i="1"/>
  <c r="AS57" i="1"/>
  <c r="AT57" i="1"/>
  <c r="AU57" i="1"/>
  <c r="AN65" i="1"/>
  <c r="AL65" i="1"/>
  <c r="AM65" i="1"/>
  <c r="AU62" i="1"/>
  <c r="AS62" i="1"/>
  <c r="AT62" i="1"/>
  <c r="AL60" i="1"/>
  <c r="AM60" i="1"/>
  <c r="AN60" i="1"/>
  <c r="AG67" i="1"/>
  <c r="AE67" i="1"/>
  <c r="AU59" i="1"/>
  <c r="AS59" i="1"/>
  <c r="AT59" i="1"/>
  <c r="AS69" i="1"/>
  <c r="AT69" i="1"/>
  <c r="AU69" i="1"/>
  <c r="BI37" i="1"/>
  <c r="BG37" i="1"/>
  <c r="BI46" i="1"/>
  <c r="BG46" i="1"/>
  <c r="BU44" i="1"/>
  <c r="BV44" i="1"/>
  <c r="BW44" i="1"/>
  <c r="BI39" i="1"/>
  <c r="BH39" i="1"/>
  <c r="BG39" i="1"/>
  <c r="BW35" i="1"/>
  <c r="BU35" i="1"/>
  <c r="BI43" i="1"/>
  <c r="BG43" i="1"/>
  <c r="BW45" i="1"/>
  <c r="BU45" i="1"/>
  <c r="BV45" i="1"/>
  <c r="BA44" i="1"/>
  <c r="BB44" i="1"/>
  <c r="AZ44" i="1"/>
  <c r="CD42" i="1"/>
  <c r="CB42" i="1"/>
  <c r="CC42" i="1"/>
  <c r="BA37" i="1"/>
  <c r="AZ37" i="1"/>
  <c r="BB37" i="1"/>
  <c r="BO46" i="1"/>
  <c r="BP46" i="1"/>
  <c r="BN46" i="1"/>
  <c r="BB35" i="1"/>
  <c r="AZ35" i="1"/>
  <c r="BA45" i="1"/>
  <c r="AZ45" i="1"/>
  <c r="BB45" i="1"/>
  <c r="BN41" i="1"/>
  <c r="BP41" i="1"/>
  <c r="BO41" i="1"/>
  <c r="CD43" i="1"/>
  <c r="CB43" i="1"/>
  <c r="BP37" i="1"/>
  <c r="BO37" i="1"/>
  <c r="BN37" i="1"/>
  <c r="BP45" i="1"/>
  <c r="BO45" i="1"/>
  <c r="BN45" i="1"/>
  <c r="CD45" i="1"/>
  <c r="CC45" i="1"/>
  <c r="CB45" i="1"/>
  <c r="BO36" i="1"/>
  <c r="BV46" i="1"/>
  <c r="BV41" i="1"/>
  <c r="BV37" i="1"/>
  <c r="Z58" i="1"/>
  <c r="X58" i="1"/>
  <c r="Y58" i="1"/>
  <c r="Z70" i="1"/>
  <c r="X70" i="1"/>
  <c r="Y70" i="1"/>
  <c r="Y60" i="1"/>
  <c r="X60" i="1"/>
  <c r="Z60" i="1"/>
  <c r="AS65" i="1"/>
  <c r="AT65" i="1"/>
  <c r="AU65" i="1"/>
  <c r="AG68" i="1"/>
  <c r="AE68" i="1"/>
  <c r="AF68" i="1"/>
  <c r="AN59" i="1"/>
  <c r="AM59" i="1"/>
  <c r="AL59" i="1"/>
  <c r="AU66" i="1"/>
  <c r="AS66" i="1"/>
  <c r="AT66" i="1"/>
  <c r="Z66" i="1"/>
  <c r="X66" i="1"/>
  <c r="Y66" i="1"/>
  <c r="AG60" i="1"/>
  <c r="AF60" i="1"/>
  <c r="AE60" i="1"/>
  <c r="AS60" i="1"/>
  <c r="AT60" i="1"/>
  <c r="AU60" i="1"/>
  <c r="AN67" i="1"/>
  <c r="AL67" i="1"/>
  <c r="AM67" i="1"/>
  <c r="AU70" i="1"/>
  <c r="AS70" i="1"/>
  <c r="AT70" i="1"/>
  <c r="AG63" i="1"/>
  <c r="AE63" i="1"/>
  <c r="AM68" i="1"/>
  <c r="AL68" i="1"/>
  <c r="AN68" i="1"/>
  <c r="AS61" i="1"/>
  <c r="AT61" i="1"/>
  <c r="AU61" i="1"/>
  <c r="R33" i="1"/>
  <c r="S56" i="1"/>
  <c r="S65" i="1"/>
  <c r="R65" i="1"/>
  <c r="S64" i="1"/>
  <c r="R64" i="1"/>
  <c r="S62" i="1"/>
  <c r="S59" i="1"/>
  <c r="R59" i="1"/>
  <c r="R67" i="1"/>
  <c r="S67" i="1"/>
  <c r="S68" i="1"/>
  <c r="R68" i="1"/>
  <c r="S57" i="1"/>
  <c r="R57" i="1"/>
  <c r="S66" i="1"/>
  <c r="R66" i="1"/>
  <c r="S61" i="1"/>
  <c r="R61" i="1"/>
  <c r="S69" i="1"/>
  <c r="R69" i="1"/>
  <c r="S58" i="1"/>
  <c r="R58" i="1"/>
  <c r="R70" i="1"/>
  <c r="S70" i="1"/>
  <c r="R63" i="1"/>
  <c r="S63" i="1"/>
  <c r="R60" i="1"/>
  <c r="S60" i="1"/>
  <c r="R62" i="1"/>
  <c r="X39" i="1"/>
  <c r="Z39" i="1"/>
  <c r="X43" i="1"/>
  <c r="Z43" i="1"/>
  <c r="Y42" i="1"/>
  <c r="Z42" i="1"/>
  <c r="X42" i="1"/>
  <c r="Z41" i="1"/>
  <c r="Y41" i="1"/>
  <c r="X41" i="1"/>
  <c r="AE38" i="1"/>
  <c r="AG38" i="1"/>
  <c r="AF42" i="1"/>
  <c r="AG42" i="1"/>
  <c r="AE42" i="1"/>
  <c r="AE45" i="1"/>
  <c r="AG45" i="1"/>
  <c r="AF45" i="1"/>
  <c r="AG44" i="1"/>
  <c r="AE44" i="1"/>
  <c r="AF44" i="1"/>
  <c r="Y36" i="1"/>
  <c r="Z36" i="1"/>
  <c r="X36" i="1"/>
  <c r="X35" i="1"/>
  <c r="Z35" i="1"/>
  <c r="X38" i="1"/>
  <c r="Z38" i="1"/>
  <c r="X37" i="1"/>
  <c r="Z37" i="1"/>
  <c r="AG35" i="1"/>
  <c r="AE35" i="1"/>
  <c r="AG34" i="1"/>
  <c r="AE34" i="1"/>
  <c r="AG41" i="1"/>
  <c r="AF41" i="1"/>
  <c r="AE41" i="1"/>
  <c r="AF40" i="1"/>
  <c r="AE40" i="1"/>
  <c r="AG40" i="1"/>
  <c r="Z32" i="1"/>
  <c r="X32" i="1"/>
  <c r="Z40" i="1"/>
  <c r="Y40" i="1"/>
  <c r="X40" i="1"/>
  <c r="X34" i="1"/>
  <c r="Z34" i="1"/>
  <c r="X33" i="1"/>
  <c r="Z33" i="1"/>
  <c r="AE46" i="1"/>
  <c r="AG46" i="1"/>
  <c r="AE32" i="1"/>
  <c r="AG32" i="1"/>
  <c r="AE37" i="1"/>
  <c r="AG37" i="1"/>
  <c r="AG36" i="1"/>
  <c r="AE36" i="1"/>
  <c r="AF36" i="1"/>
  <c r="Z44" i="1"/>
  <c r="X44" i="1"/>
  <c r="Y44" i="1"/>
  <c r="Z46" i="1"/>
  <c r="X46" i="1"/>
  <c r="Y45" i="1"/>
  <c r="X45" i="1"/>
  <c r="Z45" i="1"/>
  <c r="AF32" i="1"/>
  <c r="AG43" i="1"/>
  <c r="AE43" i="1"/>
  <c r="AG39" i="1"/>
  <c r="AE39" i="1"/>
  <c r="AE33" i="1"/>
  <c r="AG33" i="1"/>
  <c r="BO72" i="1" l="1"/>
  <c r="BH95" i="1"/>
  <c r="BH72" i="1"/>
  <c r="BV72" i="1"/>
  <c r="CC72" i="1"/>
  <c r="CC95" i="1"/>
  <c r="BO95" i="1"/>
  <c r="BV95" i="1"/>
  <c r="BA72" i="1"/>
  <c r="R118" i="1"/>
  <c r="R35" i="9"/>
  <c r="X35" i="9"/>
  <c r="R30" i="9"/>
  <c r="X30" i="9"/>
  <c r="X33" i="9"/>
  <c r="R33" i="9"/>
  <c r="R43" i="9"/>
  <c r="X43" i="9"/>
  <c r="X37" i="9"/>
  <c r="R37" i="9"/>
  <c r="R38" i="9"/>
  <c r="X38" i="9"/>
  <c r="X41" i="9"/>
  <c r="R41" i="9"/>
  <c r="R34" i="9"/>
  <c r="X34" i="9"/>
  <c r="X32" i="9"/>
  <c r="R32" i="9"/>
  <c r="R31" i="9"/>
  <c r="X31" i="9"/>
  <c r="X36" i="9"/>
  <c r="R36" i="9"/>
  <c r="R42" i="9"/>
  <c r="X42" i="9"/>
  <c r="X40" i="9"/>
  <c r="R40" i="9"/>
  <c r="R39" i="9"/>
  <c r="X39" i="9"/>
  <c r="X44" i="9"/>
  <c r="R44" i="9"/>
  <c r="P35" i="9"/>
  <c r="Q35" i="9"/>
  <c r="Q30" i="9"/>
  <c r="P30" i="9"/>
  <c r="Q33" i="9"/>
  <c r="P33" i="9"/>
  <c r="P43" i="9"/>
  <c r="Q43" i="9"/>
  <c r="Q37" i="9"/>
  <c r="P37" i="9"/>
  <c r="Q38" i="9"/>
  <c r="P38" i="9"/>
  <c r="Q41" i="9"/>
  <c r="P41" i="9"/>
  <c r="Q34" i="9"/>
  <c r="P34" i="9"/>
  <c r="Q32" i="9"/>
  <c r="P32" i="9"/>
  <c r="Q31" i="9"/>
  <c r="P31" i="9"/>
  <c r="Q36" i="9"/>
  <c r="P36" i="9"/>
  <c r="P42" i="9"/>
  <c r="Q42" i="9"/>
  <c r="Q40" i="9"/>
  <c r="P40" i="9"/>
  <c r="Q39" i="9"/>
  <c r="P39" i="9"/>
  <c r="Q44" i="9"/>
  <c r="P44" i="9"/>
  <c r="R48" i="1"/>
  <c r="AM48" i="1"/>
  <c r="AT48" i="1"/>
  <c r="Y95" i="1"/>
  <c r="AT95" i="1"/>
  <c r="R95" i="1"/>
  <c r="AM95" i="1"/>
  <c r="BA95" i="1"/>
  <c r="AF95" i="1"/>
  <c r="CC48" i="1"/>
  <c r="BV48" i="1"/>
  <c r="AF72" i="1"/>
  <c r="AT72" i="1"/>
  <c r="BO48" i="1"/>
  <c r="AM72" i="1"/>
  <c r="BA48" i="1"/>
  <c r="Y72" i="1"/>
  <c r="BH48" i="1"/>
  <c r="R72" i="1"/>
  <c r="Y48" i="1"/>
  <c r="AF48" i="1"/>
  <c r="S42" i="9" l="1"/>
  <c r="Y42" i="9"/>
  <c r="S31" i="9"/>
  <c r="Y31" i="9"/>
  <c r="S34" i="9"/>
  <c r="Y34" i="9"/>
  <c r="S38" i="9"/>
  <c r="Y38" i="9"/>
  <c r="S43" i="9"/>
  <c r="Y43" i="9"/>
  <c r="S30" i="9"/>
  <c r="Y30" i="9"/>
  <c r="S39" i="9"/>
  <c r="Y39" i="9"/>
  <c r="S35" i="9"/>
  <c r="Y35" i="9"/>
  <c r="S44" i="9"/>
  <c r="Y44" i="9"/>
  <c r="S40" i="9"/>
  <c r="Y40" i="9"/>
  <c r="S36" i="9"/>
  <c r="Y36" i="9"/>
  <c r="S32" i="9"/>
  <c r="Y32" i="9"/>
  <c r="S41" i="9"/>
  <c r="Y41" i="9"/>
  <c r="S37" i="9"/>
  <c r="Y37" i="9"/>
  <c r="S33" i="9"/>
  <c r="Y33" i="9"/>
  <c r="Q46" i="9"/>
  <c r="T3" i="2"/>
  <c r="V3" i="2" s="1"/>
  <c r="V4" i="2" s="1"/>
  <c r="L5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I7" i="1"/>
  <c r="H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E7" i="1"/>
  <c r="D7" i="1"/>
  <c r="E5" i="1"/>
  <c r="J17" i="1" l="1"/>
  <c r="K13" i="1"/>
  <c r="J9" i="1"/>
  <c r="K9" i="1"/>
  <c r="J20" i="1"/>
  <c r="K18" i="1"/>
  <c r="J16" i="1"/>
  <c r="K14" i="1"/>
  <c r="J12" i="1"/>
  <c r="K10" i="1"/>
  <c r="J8" i="1"/>
  <c r="J13" i="1"/>
  <c r="K7" i="1"/>
  <c r="L21" i="1"/>
  <c r="J19" i="1"/>
  <c r="L17" i="1"/>
  <c r="J15" i="1"/>
  <c r="L13" i="1"/>
  <c r="J11" i="1"/>
  <c r="L9" i="1"/>
  <c r="J7" i="1"/>
  <c r="J18" i="1"/>
  <c r="J14" i="1"/>
  <c r="J10" i="1"/>
  <c r="K21" i="1"/>
  <c r="K17" i="1"/>
  <c r="L20" i="1"/>
  <c r="L16" i="1"/>
  <c r="L12" i="1"/>
  <c r="L8" i="1"/>
  <c r="J21" i="1"/>
  <c r="K20" i="1"/>
  <c r="K16" i="1"/>
  <c r="K12" i="1"/>
  <c r="K8" i="1"/>
  <c r="L19" i="1"/>
  <c r="L15" i="1"/>
  <c r="L11" i="1"/>
  <c r="K19" i="1"/>
  <c r="K15" i="1"/>
  <c r="K11" i="1"/>
  <c r="L7" i="1"/>
  <c r="L18" i="1"/>
  <c r="L14" i="1"/>
  <c r="L10" i="1"/>
  <c r="AB3" i="2"/>
  <c r="AB104" i="2" s="1"/>
  <c r="AG3" i="2"/>
  <c r="AG124" i="2" s="1"/>
  <c r="Y3" i="2"/>
  <c r="Y9" i="2" s="1"/>
  <c r="AF3" i="2"/>
  <c r="AF121" i="2" s="1"/>
  <c r="X3" i="2"/>
  <c r="X34" i="2" s="1"/>
  <c r="AC3" i="2"/>
  <c r="AC9" i="2" s="1"/>
  <c r="V6" i="2"/>
  <c r="V11" i="2"/>
  <c r="V14" i="2"/>
  <c r="V9" i="2"/>
  <c r="V12" i="2"/>
  <c r="V7" i="2"/>
  <c r="V5" i="2"/>
  <c r="V13" i="2"/>
  <c r="V16" i="2"/>
  <c r="V19" i="2"/>
  <c r="V22" i="2"/>
  <c r="V27" i="2"/>
  <c r="V30" i="2"/>
  <c r="V35" i="2"/>
  <c r="V40" i="2"/>
  <c r="V15" i="2"/>
  <c r="V17" i="2"/>
  <c r="V20" i="2"/>
  <c r="V25" i="2"/>
  <c r="V28" i="2"/>
  <c r="V33" i="2"/>
  <c r="V36" i="2"/>
  <c r="V8" i="2"/>
  <c r="V23" i="2"/>
  <c r="V26" i="2"/>
  <c r="V37" i="2"/>
  <c r="V39" i="2"/>
  <c r="V41" i="2"/>
  <c r="V43" i="2"/>
  <c r="V48" i="2"/>
  <c r="V51" i="2"/>
  <c r="V56" i="2"/>
  <c r="V59" i="2"/>
  <c r="V64" i="2"/>
  <c r="V69" i="2"/>
  <c r="V72" i="2"/>
  <c r="V29" i="2"/>
  <c r="V32" i="2"/>
  <c r="V46" i="2"/>
  <c r="V49" i="2"/>
  <c r="V54" i="2"/>
  <c r="V57" i="2"/>
  <c r="V62" i="2"/>
  <c r="V67" i="2"/>
  <c r="V70" i="2"/>
  <c r="V18" i="2"/>
  <c r="V31" i="2"/>
  <c r="V44" i="2"/>
  <c r="V47" i="2"/>
  <c r="V60" i="2"/>
  <c r="V63" i="2"/>
  <c r="V73" i="2"/>
  <c r="V76" i="2"/>
  <c r="V81" i="2"/>
  <c r="V84" i="2"/>
  <c r="V87" i="2"/>
  <c r="V90" i="2"/>
  <c r="V95" i="2"/>
  <c r="V98" i="2"/>
  <c r="V101" i="2"/>
  <c r="V10" i="2"/>
  <c r="V24" i="2"/>
  <c r="V50" i="2"/>
  <c r="V53" i="2"/>
  <c r="V66" i="2"/>
  <c r="V75" i="2"/>
  <c r="V79" i="2"/>
  <c r="V82" i="2"/>
  <c r="V88" i="2"/>
  <c r="V93" i="2"/>
  <c r="V96" i="2"/>
  <c r="V99" i="2"/>
  <c r="V34" i="2"/>
  <c r="V38" i="2"/>
  <c r="V52" i="2"/>
  <c r="V65" i="2"/>
  <c r="V77" i="2"/>
  <c r="V80" i="2"/>
  <c r="V102" i="2"/>
  <c r="V104" i="2"/>
  <c r="V109" i="2"/>
  <c r="V112" i="2"/>
  <c r="V117" i="2"/>
  <c r="V45" i="2"/>
  <c r="V58" i="2"/>
  <c r="V71" i="2"/>
  <c r="V83" i="2"/>
  <c r="V86" i="2"/>
  <c r="V89" i="2"/>
  <c r="V92" i="2"/>
  <c r="V107" i="2"/>
  <c r="V110" i="2"/>
  <c r="V115" i="2"/>
  <c r="V118" i="2"/>
  <c r="V55" i="2"/>
  <c r="V68" i="2"/>
  <c r="V85" i="2"/>
  <c r="V91" i="2"/>
  <c r="V94" i="2"/>
  <c r="V100" i="2"/>
  <c r="V21" i="2"/>
  <c r="V42" i="2"/>
  <c r="V61" i="2"/>
  <c r="V74" i="2"/>
  <c r="V78" i="2"/>
  <c r="V103" i="2"/>
  <c r="V106" i="2"/>
  <c r="V121" i="2"/>
  <c r="V124" i="2"/>
  <c r="V127" i="2"/>
  <c r="V130" i="2"/>
  <c r="V133" i="2"/>
  <c r="V97" i="2"/>
  <c r="V111" i="2"/>
  <c r="V120" i="2"/>
  <c r="V125" i="2"/>
  <c r="V131" i="2"/>
  <c r="V119" i="2"/>
  <c r="V126" i="2"/>
  <c r="V105" i="2"/>
  <c r="V108" i="2"/>
  <c r="V122" i="2"/>
  <c r="V128" i="2"/>
  <c r="V114" i="2"/>
  <c r="V113" i="2"/>
  <c r="V116" i="2"/>
  <c r="V123" i="2"/>
  <c r="V129" i="2"/>
  <c r="V132" i="2"/>
  <c r="X30" i="2"/>
  <c r="X50" i="2"/>
  <c r="X105" i="2"/>
  <c r="X103" i="2"/>
  <c r="X11" i="2"/>
  <c r="X82" i="2"/>
  <c r="AB107" i="2"/>
  <c r="AA3" i="2"/>
  <c r="X109" i="2"/>
  <c r="AF11" i="2"/>
  <c r="AF51" i="2"/>
  <c r="AF78" i="2"/>
  <c r="AF108" i="2"/>
  <c r="AF76" i="2"/>
  <c r="AB10" i="2"/>
  <c r="AB8" i="2"/>
  <c r="AB13" i="2"/>
  <c r="AB9" i="2"/>
  <c r="AB12" i="2"/>
  <c r="AB26" i="2"/>
  <c r="AB31" i="2"/>
  <c r="AB11" i="2"/>
  <c r="AB14" i="2"/>
  <c r="AB29" i="2"/>
  <c r="AB32" i="2"/>
  <c r="AB35" i="2"/>
  <c r="AB37" i="2"/>
  <c r="AB52" i="2"/>
  <c r="AB55" i="2"/>
  <c r="AB65" i="2"/>
  <c r="AB68" i="2"/>
  <c r="AB28" i="2"/>
  <c r="AB41" i="2"/>
  <c r="AB50" i="2"/>
  <c r="AB53" i="2"/>
  <c r="AB66" i="2"/>
  <c r="AB71" i="2"/>
  <c r="AB56" i="2"/>
  <c r="AB59" i="2"/>
  <c r="AB77" i="2"/>
  <c r="AB80" i="2"/>
  <c r="AB94" i="2"/>
  <c r="AB100" i="2"/>
  <c r="AB38" i="2"/>
  <c r="AB46" i="2"/>
  <c r="AB78" i="2"/>
  <c r="AB83" i="2"/>
  <c r="AB92" i="2"/>
  <c r="AB97" i="2"/>
  <c r="AB95" i="2"/>
  <c r="AB98" i="2"/>
  <c r="AB113" i="2"/>
  <c r="AB116" i="2"/>
  <c r="AB54" i="2"/>
  <c r="AB67" i="2"/>
  <c r="AB82" i="2"/>
  <c r="AB88" i="2"/>
  <c r="AB106" i="2"/>
  <c r="AB111" i="2"/>
  <c r="AB51" i="2"/>
  <c r="AB64" i="2"/>
  <c r="AB84" i="2"/>
  <c r="AB87" i="2"/>
  <c r="AB57" i="2"/>
  <c r="AB70" i="2"/>
  <c r="AB130" i="2"/>
  <c r="AB127" i="2"/>
  <c r="AB124" i="2"/>
  <c r="AB121" i="2"/>
  <c r="AB99" i="2"/>
  <c r="AE3" i="2"/>
  <c r="W3" i="2"/>
  <c r="X4" i="2"/>
  <c r="AB132" i="2"/>
  <c r="U3" i="2"/>
  <c r="U4" i="2" s="1"/>
  <c r="AD3" i="2"/>
  <c r="Z3" i="2"/>
  <c r="AB131" i="2"/>
  <c r="X131" i="2"/>
  <c r="AB125" i="2"/>
  <c r="X125" i="2"/>
  <c r="AB120" i="2"/>
  <c r="X120" i="2"/>
  <c r="AB118" i="2"/>
  <c r="AB115" i="2"/>
  <c r="X110" i="2"/>
  <c r="AF107" i="2"/>
  <c r="X107" i="2"/>
  <c r="AB101" i="2"/>
  <c r="AB93" i="2"/>
  <c r="AF131" i="2" l="1"/>
  <c r="AF38" i="2"/>
  <c r="AF87" i="2"/>
  <c r="AF57" i="2"/>
  <c r="AF22" i="2"/>
  <c r="AF47" i="2"/>
  <c r="AF110" i="2"/>
  <c r="AF125" i="2"/>
  <c r="AF103" i="2"/>
  <c r="AF56" i="2"/>
  <c r="AF14" i="2"/>
  <c r="AF61" i="2"/>
  <c r="AF24" i="2"/>
  <c r="AF130" i="2"/>
  <c r="AF120" i="2"/>
  <c r="AF4" i="2"/>
  <c r="AF115" i="2"/>
  <c r="AF46" i="2"/>
  <c r="AF62" i="2"/>
  <c r="AF92" i="2"/>
  <c r="AF85" i="2"/>
  <c r="AF45" i="2"/>
  <c r="Y122" i="2"/>
  <c r="X126" i="2"/>
  <c r="AB110" i="2"/>
  <c r="X76" i="2"/>
  <c r="X72" i="2"/>
  <c r="X18" i="2"/>
  <c r="AB129" i="2"/>
  <c r="X114" i="2"/>
  <c r="X77" i="2"/>
  <c r="X118" i="2"/>
  <c r="AB40" i="2"/>
  <c r="AB81" i="2"/>
  <c r="AB30" i="2"/>
  <c r="AB103" i="2"/>
  <c r="AB79" i="2"/>
  <c r="AB36" i="2"/>
  <c r="AB108" i="2"/>
  <c r="AB76" i="2"/>
  <c r="AB89" i="2"/>
  <c r="AB62" i="2"/>
  <c r="AB33" i="2"/>
  <c r="AB91" i="2"/>
  <c r="AB72" i="2"/>
  <c r="AB43" i="2"/>
  <c r="AB61" i="2"/>
  <c r="AB45" i="2"/>
  <c r="AB25" i="2"/>
  <c r="AB63" i="2"/>
  <c r="AB47" i="2"/>
  <c r="AB22" i="2"/>
  <c r="AB24" i="2"/>
  <c r="AB39" i="2"/>
  <c r="AB23" i="2"/>
  <c r="AB6" i="2"/>
  <c r="AB5" i="2"/>
  <c r="X112" i="2"/>
  <c r="X132" i="2"/>
  <c r="X127" i="2"/>
  <c r="X79" i="2"/>
  <c r="X69" i="2"/>
  <c r="X96" i="2"/>
  <c r="X97" i="2"/>
  <c r="X36" i="2"/>
  <c r="X8" i="2"/>
  <c r="X121" i="2"/>
  <c r="AB90" i="2"/>
  <c r="AB75" i="2"/>
  <c r="AB114" i="2"/>
  <c r="AB102" i="2"/>
  <c r="AB74" i="2"/>
  <c r="AB17" i="2"/>
  <c r="AB105" i="2"/>
  <c r="AB48" i="2"/>
  <c r="AB86" i="2"/>
  <c r="AB49" i="2"/>
  <c r="AB20" i="2"/>
  <c r="AB85" i="2"/>
  <c r="AB69" i="2"/>
  <c r="AB27" i="2"/>
  <c r="AB58" i="2"/>
  <c r="AB42" i="2"/>
  <c r="AB73" i="2"/>
  <c r="AB60" i="2"/>
  <c r="AB44" i="2"/>
  <c r="AB19" i="2"/>
  <c r="AB21" i="2"/>
  <c r="AB34" i="2"/>
  <c r="AB18" i="2"/>
  <c r="AB16" i="2"/>
  <c r="AB15" i="2"/>
  <c r="AB123" i="2"/>
  <c r="X130" i="2"/>
  <c r="X28" i="2"/>
  <c r="X35" i="2"/>
  <c r="X113" i="2"/>
  <c r="X94" i="2"/>
  <c r="X47" i="2"/>
  <c r="AB7" i="2"/>
  <c r="AB117" i="2"/>
  <c r="AB126" i="2"/>
  <c r="AB4" i="2"/>
  <c r="X115" i="2"/>
  <c r="X62" i="2"/>
  <c r="X98" i="2"/>
  <c r="X56" i="2"/>
  <c r="X111" i="2"/>
  <c r="X75" i="2"/>
  <c r="X90" i="2"/>
  <c r="X83" i="2"/>
  <c r="X48" i="2"/>
  <c r="X14" i="2"/>
  <c r="X29" i="2"/>
  <c r="X7" i="2"/>
  <c r="X123" i="2"/>
  <c r="X129" i="2"/>
  <c r="X124" i="2"/>
  <c r="X88" i="2"/>
  <c r="X49" i="2"/>
  <c r="X95" i="2"/>
  <c r="X43" i="2"/>
  <c r="X106" i="2"/>
  <c r="X119" i="2"/>
  <c r="X84" i="2"/>
  <c r="X57" i="2"/>
  <c r="X66" i="2"/>
  <c r="X63" i="2"/>
  <c r="K23" i="1"/>
  <c r="Y113" i="2"/>
  <c r="Y99" i="2"/>
  <c r="Y49" i="2"/>
  <c r="Y90" i="2"/>
  <c r="Y82" i="2"/>
  <c r="Y6" i="2"/>
  <c r="Y78" i="2"/>
  <c r="Y63" i="2"/>
  <c r="Y28" i="2"/>
  <c r="Y117" i="2"/>
  <c r="Y133" i="2"/>
  <c r="Y129" i="2"/>
  <c r="Y69" i="2"/>
  <c r="Y100" i="2"/>
  <c r="Y47" i="2"/>
  <c r="Y14" i="2"/>
  <c r="AG95" i="2"/>
  <c r="AC121" i="2"/>
  <c r="AG109" i="2"/>
  <c r="Y92" i="2"/>
  <c r="Y72" i="2"/>
  <c r="Y80" i="2"/>
  <c r="Y58" i="2"/>
  <c r="Y27" i="2"/>
  <c r="Y23" i="2"/>
  <c r="Y10" i="2"/>
  <c r="Y114" i="2"/>
  <c r="Y50" i="2"/>
  <c r="Y115" i="2"/>
  <c r="Y51" i="2"/>
  <c r="Y32" i="2"/>
  <c r="Y67" i="2"/>
  <c r="Y41" i="2"/>
  <c r="AG19" i="2"/>
  <c r="AF88" i="2"/>
  <c r="AF25" i="2"/>
  <c r="AF74" i="2"/>
  <c r="AF114" i="2"/>
  <c r="AF99" i="2"/>
  <c r="AF49" i="2"/>
  <c r="AF105" i="2"/>
  <c r="AF84" i="2"/>
  <c r="AF43" i="2"/>
  <c r="AF89" i="2"/>
  <c r="AF75" i="2"/>
  <c r="AF54" i="2"/>
  <c r="AF100" i="2"/>
  <c r="AF80" i="2"/>
  <c r="AF48" i="2"/>
  <c r="AF9" i="2"/>
  <c r="AF58" i="2"/>
  <c r="AF42" i="2"/>
  <c r="AF65" i="2"/>
  <c r="AF30" i="2"/>
  <c r="AF34" i="2"/>
  <c r="AF82" i="2"/>
  <c r="AF98" i="2"/>
  <c r="AF72" i="2"/>
  <c r="AF111" i="2"/>
  <c r="AF96" i="2"/>
  <c r="AF116" i="2"/>
  <c r="AF102" i="2"/>
  <c r="AF81" i="2"/>
  <c r="AF19" i="2"/>
  <c r="AF86" i="2"/>
  <c r="AF70" i="2"/>
  <c r="AF37" i="2"/>
  <c r="AF94" i="2"/>
  <c r="AF77" i="2"/>
  <c r="AF40" i="2"/>
  <c r="AF71" i="2"/>
  <c r="AF53" i="2"/>
  <c r="AF36" i="2"/>
  <c r="AF63" i="2"/>
  <c r="AF27" i="2"/>
  <c r="AF18" i="2"/>
  <c r="AF79" i="2"/>
  <c r="AF95" i="2"/>
  <c r="AF59" i="2"/>
  <c r="AF106" i="2"/>
  <c r="AF93" i="2"/>
  <c r="AF113" i="2"/>
  <c r="AF90" i="2"/>
  <c r="AF69" i="2"/>
  <c r="AF97" i="2"/>
  <c r="AF83" i="2"/>
  <c r="AF67" i="2"/>
  <c r="AF28" i="2"/>
  <c r="AF91" i="2"/>
  <c r="AF64" i="2"/>
  <c r="AF35" i="2"/>
  <c r="AF66" i="2"/>
  <c r="AF50" i="2"/>
  <c r="AF17" i="2"/>
  <c r="AF52" i="2"/>
  <c r="AF29" i="2"/>
  <c r="AF5" i="2"/>
  <c r="AC129" i="2"/>
  <c r="AG88" i="2"/>
  <c r="AG98" i="2"/>
  <c r="AC45" i="2"/>
  <c r="AG86" i="2"/>
  <c r="AC112" i="2"/>
  <c r="AG122" i="2"/>
  <c r="AC128" i="2"/>
  <c r="AG105" i="2"/>
  <c r="AG50" i="2"/>
  <c r="AG39" i="2"/>
  <c r="AC70" i="2"/>
  <c r="AC4" i="2"/>
  <c r="AG72" i="2"/>
  <c r="AG81" i="2"/>
  <c r="AG48" i="2"/>
  <c r="AG20" i="2"/>
  <c r="AG132" i="2"/>
  <c r="AC123" i="2"/>
  <c r="AG32" i="2"/>
  <c r="AG110" i="2"/>
  <c r="AG65" i="2"/>
  <c r="AC43" i="2"/>
  <c r="AC109" i="2"/>
  <c r="AC119" i="2"/>
  <c r="AG128" i="2"/>
  <c r="AG123" i="2"/>
  <c r="AG4" i="2"/>
  <c r="AG121" i="2"/>
  <c r="AG103" i="2"/>
  <c r="AC111" i="2"/>
  <c r="AC120" i="2"/>
  <c r="AC125" i="2"/>
  <c r="AG112" i="2"/>
  <c r="AC106" i="2"/>
  <c r="AC124" i="2"/>
  <c r="AC130" i="2"/>
  <c r="AG59" i="2"/>
  <c r="AG83" i="2"/>
  <c r="AG116" i="2"/>
  <c r="AG90" i="2"/>
  <c r="AG69" i="2"/>
  <c r="AG8" i="2"/>
  <c r="AG107" i="2"/>
  <c r="AG85" i="2"/>
  <c r="AG22" i="2"/>
  <c r="AG71" i="2"/>
  <c r="AG30" i="2"/>
  <c r="AG23" i="2"/>
  <c r="AG10" i="2"/>
  <c r="AC92" i="2"/>
  <c r="AC73" i="2"/>
  <c r="AC18" i="2"/>
  <c r="AG104" i="2"/>
  <c r="AG119" i="2"/>
  <c r="AC133" i="2"/>
  <c r="AG101" i="2"/>
  <c r="AG129" i="2"/>
  <c r="AG127" i="2"/>
  <c r="AG120" i="2"/>
  <c r="AG125" i="2"/>
  <c r="AC126" i="2"/>
  <c r="AG111" i="2"/>
  <c r="AC127" i="2"/>
  <c r="AG76" i="2"/>
  <c r="AG92" i="2"/>
  <c r="AG66" i="2"/>
  <c r="AG113" i="2"/>
  <c r="AG87" i="2"/>
  <c r="AG56" i="2"/>
  <c r="AG118" i="2"/>
  <c r="AG100" i="2"/>
  <c r="AG80" i="2"/>
  <c r="AG102" i="2"/>
  <c r="AG61" i="2"/>
  <c r="AG27" i="2"/>
  <c r="AG18" i="2"/>
  <c r="AG7" i="2"/>
  <c r="AC89" i="2"/>
  <c r="AC68" i="2"/>
  <c r="AC8" i="2"/>
  <c r="AG117" i="2"/>
  <c r="AC122" i="2"/>
  <c r="AG133" i="2"/>
  <c r="AG131" i="2"/>
  <c r="AC104" i="2"/>
  <c r="AG126" i="2"/>
  <c r="AC103" i="2"/>
  <c r="AG130" i="2"/>
  <c r="AG106" i="2"/>
  <c r="AC114" i="2"/>
  <c r="AC131" i="2"/>
  <c r="AC117" i="2"/>
  <c r="AC132" i="2"/>
  <c r="AG114" i="2"/>
  <c r="AG74" i="2"/>
  <c r="AG89" i="2"/>
  <c r="AG53" i="2"/>
  <c r="AG108" i="2"/>
  <c r="AG84" i="2"/>
  <c r="AG43" i="2"/>
  <c r="AG115" i="2"/>
  <c r="AG75" i="2"/>
  <c r="AG51" i="2"/>
  <c r="AG93" i="2"/>
  <c r="AG68" i="2"/>
  <c r="AG46" i="2"/>
  <c r="AG25" i="2"/>
  <c r="AC58" i="2"/>
  <c r="AC56" i="2"/>
  <c r="AC75" i="2"/>
  <c r="AG42" i="2"/>
  <c r="AG55" i="2"/>
  <c r="AG62" i="2"/>
  <c r="AG21" i="2"/>
  <c r="AG38" i="2"/>
  <c r="AG11" i="2"/>
  <c r="AC84" i="2"/>
  <c r="AC76" i="2"/>
  <c r="AC94" i="2"/>
  <c r="AC82" i="2"/>
  <c r="AC44" i="2"/>
  <c r="AC40" i="2"/>
  <c r="AC20" i="2"/>
  <c r="AG29" i="2"/>
  <c r="AG52" i="2"/>
  <c r="AG57" i="2"/>
  <c r="AG34" i="2"/>
  <c r="AG36" i="2"/>
  <c r="AG6" i="2"/>
  <c r="AC81" i="2"/>
  <c r="AC48" i="2"/>
  <c r="AC91" i="2"/>
  <c r="AC79" i="2"/>
  <c r="AC39" i="2"/>
  <c r="AC32" i="2"/>
  <c r="AC17" i="2"/>
  <c r="Y98" i="2"/>
  <c r="Y112" i="2"/>
  <c r="Y126" i="2"/>
  <c r="Y121" i="2"/>
  <c r="Y120" i="2"/>
  <c r="Y95" i="2"/>
  <c r="Y56" i="2"/>
  <c r="Y89" i="2"/>
  <c r="Y37" i="2"/>
  <c r="Y108" i="2"/>
  <c r="Y87" i="2"/>
  <c r="Y59" i="2"/>
  <c r="Y110" i="2"/>
  <c r="Y66" i="2"/>
  <c r="Y94" i="2"/>
  <c r="Y77" i="2"/>
  <c r="Y48" i="2"/>
  <c r="Y96" i="2"/>
  <c r="Y79" i="2"/>
  <c r="Y45" i="2"/>
  <c r="Y73" i="2"/>
  <c r="Y60" i="2"/>
  <c r="Y44" i="2"/>
  <c r="Y8" i="2"/>
  <c r="Y62" i="2"/>
  <c r="Y46" i="2"/>
  <c r="Y34" i="2"/>
  <c r="Y18" i="2"/>
  <c r="Y38" i="2"/>
  <c r="Y25" i="2"/>
  <c r="Y11" i="2"/>
  <c r="Y7" i="2"/>
  <c r="Y128" i="2"/>
  <c r="Y131" i="2"/>
  <c r="Y123" i="2"/>
  <c r="Y106" i="2"/>
  <c r="Y125" i="2"/>
  <c r="Y109" i="2"/>
  <c r="Y130" i="2"/>
  <c r="Y43" i="2"/>
  <c r="Y86" i="2"/>
  <c r="Y119" i="2"/>
  <c r="Y105" i="2"/>
  <c r="Y84" i="2"/>
  <c r="Y22" i="2"/>
  <c r="Y107" i="2"/>
  <c r="Y53" i="2"/>
  <c r="Y91" i="2"/>
  <c r="Y74" i="2"/>
  <c r="Y19" i="2"/>
  <c r="Y93" i="2"/>
  <c r="Y71" i="2"/>
  <c r="Y42" i="2"/>
  <c r="Y68" i="2"/>
  <c r="Y55" i="2"/>
  <c r="Y40" i="2"/>
  <c r="Y75" i="2"/>
  <c r="Y57" i="2"/>
  <c r="Y24" i="2"/>
  <c r="Y31" i="2"/>
  <c r="Y16" i="2"/>
  <c r="Y36" i="2"/>
  <c r="Y20" i="2"/>
  <c r="Y5" i="2"/>
  <c r="Y12" i="2"/>
  <c r="Y104" i="2"/>
  <c r="Y132" i="2"/>
  <c r="Y127" i="2"/>
  <c r="Y103" i="2"/>
  <c r="Y4" i="2"/>
  <c r="Y111" i="2"/>
  <c r="Y124" i="2"/>
  <c r="Y76" i="2"/>
  <c r="Y35" i="2"/>
  <c r="Y83" i="2"/>
  <c r="Y116" i="2"/>
  <c r="Y101" i="2"/>
  <c r="Y81" i="2"/>
  <c r="Y118" i="2"/>
  <c r="Y97" i="2"/>
  <c r="Y29" i="2"/>
  <c r="Y85" i="2"/>
  <c r="Y64" i="2"/>
  <c r="Y102" i="2"/>
  <c r="Y88" i="2"/>
  <c r="Y61" i="2"/>
  <c r="Y39" i="2"/>
  <c r="Y65" i="2"/>
  <c r="Y52" i="2"/>
  <c r="Y30" i="2"/>
  <c r="Y70" i="2"/>
  <c r="Y54" i="2"/>
  <c r="Y21" i="2"/>
  <c r="Y26" i="2"/>
  <c r="Y13" i="2"/>
  <c r="Y33" i="2"/>
  <c r="Y17" i="2"/>
  <c r="Y15" i="2"/>
  <c r="AG97" i="2"/>
  <c r="AG94" i="2"/>
  <c r="AG77" i="2"/>
  <c r="AG40" i="2"/>
  <c r="AG99" i="2"/>
  <c r="AG82" i="2"/>
  <c r="AG58" i="2"/>
  <c r="AG16" i="2"/>
  <c r="AG63" i="2"/>
  <c r="AG47" i="2"/>
  <c r="AG70" i="2"/>
  <c r="AG54" i="2"/>
  <c r="AG37" i="2"/>
  <c r="AG31" i="2"/>
  <c r="AG13" i="2"/>
  <c r="AG33" i="2"/>
  <c r="AG17" i="2"/>
  <c r="AG5" i="2"/>
  <c r="AG12" i="2"/>
  <c r="AC30" i="2"/>
  <c r="AC108" i="2"/>
  <c r="AC115" i="2"/>
  <c r="AC61" i="2"/>
  <c r="AC77" i="2"/>
  <c r="AC99" i="2"/>
  <c r="AC53" i="2"/>
  <c r="AC60" i="2"/>
  <c r="AC22" i="2"/>
  <c r="AC57" i="2"/>
  <c r="AC34" i="2"/>
  <c r="AC36" i="2"/>
  <c r="AC10" i="2"/>
  <c r="AG78" i="2"/>
  <c r="AG91" i="2"/>
  <c r="AG64" i="2"/>
  <c r="AG35" i="2"/>
  <c r="AG96" i="2"/>
  <c r="AG79" i="2"/>
  <c r="AG45" i="2"/>
  <c r="AG73" i="2"/>
  <c r="AG60" i="2"/>
  <c r="AG44" i="2"/>
  <c r="AG67" i="2"/>
  <c r="AG49" i="2"/>
  <c r="AG24" i="2"/>
  <c r="AG26" i="2"/>
  <c r="AG41" i="2"/>
  <c r="AG28" i="2"/>
  <c r="AG14" i="2"/>
  <c r="AG15" i="2"/>
  <c r="AG9" i="2"/>
  <c r="AC97" i="2"/>
  <c r="AC105" i="2"/>
  <c r="AC110" i="2"/>
  <c r="AC42" i="2"/>
  <c r="AC72" i="2"/>
  <c r="AC96" i="2"/>
  <c r="AC50" i="2"/>
  <c r="AC55" i="2"/>
  <c r="AC19" i="2"/>
  <c r="AC54" i="2"/>
  <c r="AC31" i="2"/>
  <c r="AC33" i="2"/>
  <c r="AC7" i="2"/>
  <c r="AC90" i="2"/>
  <c r="AC64" i="2"/>
  <c r="AC78" i="2"/>
  <c r="AC116" i="2"/>
  <c r="AC98" i="2"/>
  <c r="AC13" i="2"/>
  <c r="AC107" i="2"/>
  <c r="AC86" i="2"/>
  <c r="AC24" i="2"/>
  <c r="AC85" i="2"/>
  <c r="AC69" i="2"/>
  <c r="AC27" i="2"/>
  <c r="AC93" i="2"/>
  <c r="AC74" i="2"/>
  <c r="AC21" i="2"/>
  <c r="AC65" i="2"/>
  <c r="AC52" i="2"/>
  <c r="AC37" i="2"/>
  <c r="AC16" i="2"/>
  <c r="AC67" i="2"/>
  <c r="AC49" i="2"/>
  <c r="AC29" i="2"/>
  <c r="AC26" i="2"/>
  <c r="AC41" i="2"/>
  <c r="AC28" i="2"/>
  <c r="AC5" i="2"/>
  <c r="AC12" i="2"/>
  <c r="AC87" i="2"/>
  <c r="AC51" i="2"/>
  <c r="AC71" i="2"/>
  <c r="AC113" i="2"/>
  <c r="AC95" i="2"/>
  <c r="AC118" i="2"/>
  <c r="AC101" i="2"/>
  <c r="AC83" i="2"/>
  <c r="AC100" i="2"/>
  <c r="AC80" i="2"/>
  <c r="AC59" i="2"/>
  <c r="AC102" i="2"/>
  <c r="AC88" i="2"/>
  <c r="AC66" i="2"/>
  <c r="AC14" i="2"/>
  <c r="AC63" i="2"/>
  <c r="AC47" i="2"/>
  <c r="AC35" i="2"/>
  <c r="AC6" i="2"/>
  <c r="AC62" i="2"/>
  <c r="AC46" i="2"/>
  <c r="AC11" i="2"/>
  <c r="AC23" i="2"/>
  <c r="AC38" i="2"/>
  <c r="AC25" i="2"/>
  <c r="AC15" i="2"/>
  <c r="AF33" i="2"/>
  <c r="AF73" i="2"/>
  <c r="AF60" i="2"/>
  <c r="AF44" i="2"/>
  <c r="AF12" i="2"/>
  <c r="AF21" i="2"/>
  <c r="AF31" i="2"/>
  <c r="AF6" i="2"/>
  <c r="AF15" i="2"/>
  <c r="AF112" i="2"/>
  <c r="AF123" i="2"/>
  <c r="AF132" i="2"/>
  <c r="AF127" i="2"/>
  <c r="AF20" i="2"/>
  <c r="AF68" i="2"/>
  <c r="AF55" i="2"/>
  <c r="AF41" i="2"/>
  <c r="AF32" i="2"/>
  <c r="AF16" i="2"/>
  <c r="AF26" i="2"/>
  <c r="AF13" i="2"/>
  <c r="AF10" i="2"/>
  <c r="AF109" i="2"/>
  <c r="AF129" i="2"/>
  <c r="AF118" i="2"/>
  <c r="AF124" i="2"/>
  <c r="AF39" i="2"/>
  <c r="AF23" i="2"/>
  <c r="AF8" i="2"/>
  <c r="AF7" i="2"/>
  <c r="AF126" i="2"/>
  <c r="X10" i="2"/>
  <c r="X13" i="2"/>
  <c r="X23" i="2"/>
  <c r="X39" i="2"/>
  <c r="X32" i="2"/>
  <c r="X38" i="2"/>
  <c r="X52" i="2"/>
  <c r="X65" i="2"/>
  <c r="X17" i="2"/>
  <c r="X37" i="2"/>
  <c r="X53" i="2"/>
  <c r="X71" i="2"/>
  <c r="X51" i="2"/>
  <c r="X80" i="2"/>
  <c r="X100" i="2"/>
  <c r="X67" i="2"/>
  <c r="X86" i="2"/>
  <c r="X22" i="2"/>
  <c r="X81" i="2"/>
  <c r="X101" i="2"/>
  <c r="X116" i="2"/>
  <c r="X93" i="2"/>
  <c r="X15" i="2"/>
  <c r="X16" i="2"/>
  <c r="X26" i="2"/>
  <c r="X21" i="2"/>
  <c r="X9" i="2"/>
  <c r="X40" i="2"/>
  <c r="X55" i="2"/>
  <c r="X68" i="2"/>
  <c r="X20" i="2"/>
  <c r="X42" i="2"/>
  <c r="X58" i="2"/>
  <c r="X12" i="2"/>
  <c r="X64" i="2"/>
  <c r="X85" i="2"/>
  <c r="X25" i="2"/>
  <c r="X70" i="2"/>
  <c r="X89" i="2"/>
  <c r="X41" i="2"/>
  <c r="X5" i="2"/>
  <c r="X6" i="2"/>
  <c r="X31" i="2"/>
  <c r="X24" i="2"/>
  <c r="X27" i="2"/>
  <c r="X44" i="2"/>
  <c r="X60" i="2"/>
  <c r="X73" i="2"/>
  <c r="X33" i="2"/>
  <c r="X45" i="2"/>
  <c r="X61" i="2"/>
  <c r="X19" i="2"/>
  <c r="X74" i="2"/>
  <c r="X91" i="2"/>
  <c r="X54" i="2"/>
  <c r="X78" i="2"/>
  <c r="X92" i="2"/>
  <c r="X59" i="2"/>
  <c r="X87" i="2"/>
  <c r="X108" i="2"/>
  <c r="X46" i="2"/>
  <c r="X99" i="2"/>
  <c r="AF101" i="2"/>
  <c r="AF133" i="2"/>
  <c r="AF104" i="2"/>
  <c r="AF117" i="2"/>
  <c r="AF128" i="2"/>
  <c r="AF122" i="2"/>
  <c r="AF119" i="2"/>
  <c r="AB96" i="2"/>
  <c r="AB128" i="2"/>
  <c r="AB122" i="2"/>
  <c r="AB109" i="2"/>
  <c r="AB119" i="2"/>
  <c r="AB112" i="2"/>
  <c r="AB133" i="2"/>
  <c r="X104" i="2"/>
  <c r="X117" i="2"/>
  <c r="X122" i="2"/>
  <c r="X133" i="2"/>
  <c r="X102" i="2"/>
  <c r="X128" i="2"/>
  <c r="Z6" i="2"/>
  <c r="Z11" i="2"/>
  <c r="Z14" i="2"/>
  <c r="Z9" i="2"/>
  <c r="Z12" i="2"/>
  <c r="Z7" i="2"/>
  <c r="Z5" i="2"/>
  <c r="Z8" i="2"/>
  <c r="Z19" i="2"/>
  <c r="Z22" i="2"/>
  <c r="Z27" i="2"/>
  <c r="Z30" i="2"/>
  <c r="Z35" i="2"/>
  <c r="Z40" i="2"/>
  <c r="Z10" i="2"/>
  <c r="Z17" i="2"/>
  <c r="Z20" i="2"/>
  <c r="Z25" i="2"/>
  <c r="Z28" i="2"/>
  <c r="Z33" i="2"/>
  <c r="Z36" i="2"/>
  <c r="Z16" i="2"/>
  <c r="Z18" i="2"/>
  <c r="Z31" i="2"/>
  <c r="Z34" i="2"/>
  <c r="Z43" i="2"/>
  <c r="Z48" i="2"/>
  <c r="Z51" i="2"/>
  <c r="Z56" i="2"/>
  <c r="Z59" i="2"/>
  <c r="Z64" i="2"/>
  <c r="Z69" i="2"/>
  <c r="Z72" i="2"/>
  <c r="Z15" i="2"/>
  <c r="Z21" i="2"/>
  <c r="Z24" i="2"/>
  <c r="Z38" i="2"/>
  <c r="Z46" i="2"/>
  <c r="Z49" i="2"/>
  <c r="Z54" i="2"/>
  <c r="Z57" i="2"/>
  <c r="Z62" i="2"/>
  <c r="Z67" i="2"/>
  <c r="Z70" i="2"/>
  <c r="Z26" i="2"/>
  <c r="Z52" i="2"/>
  <c r="Z55" i="2"/>
  <c r="Z65" i="2"/>
  <c r="Z68" i="2"/>
  <c r="Z75" i="2"/>
  <c r="Z76" i="2"/>
  <c r="Z81" i="2"/>
  <c r="Z84" i="2"/>
  <c r="Z87" i="2"/>
  <c r="Z90" i="2"/>
  <c r="Z95" i="2"/>
  <c r="Z98" i="2"/>
  <c r="Z101" i="2"/>
  <c r="Z32" i="2"/>
  <c r="Z39" i="2"/>
  <c r="Z42" i="2"/>
  <c r="Z45" i="2"/>
  <c r="Z58" i="2"/>
  <c r="Z61" i="2"/>
  <c r="Z71" i="2"/>
  <c r="Z79" i="2"/>
  <c r="Z82" i="2"/>
  <c r="Z88" i="2"/>
  <c r="Z93" i="2"/>
  <c r="Z96" i="2"/>
  <c r="Z99" i="2"/>
  <c r="Z13" i="2"/>
  <c r="Z47" i="2"/>
  <c r="Z60" i="2"/>
  <c r="Z73" i="2"/>
  <c r="Z74" i="2"/>
  <c r="Z85" i="2"/>
  <c r="Z91" i="2"/>
  <c r="Z94" i="2"/>
  <c r="Z100" i="2"/>
  <c r="Z104" i="2"/>
  <c r="Z109" i="2"/>
  <c r="Z112" i="2"/>
  <c r="Z117" i="2"/>
  <c r="Z29" i="2"/>
  <c r="Z41" i="2"/>
  <c r="Z53" i="2"/>
  <c r="Z66" i="2"/>
  <c r="Z78" i="2"/>
  <c r="Z97" i="2"/>
  <c r="Z107" i="2"/>
  <c r="Z110" i="2"/>
  <c r="Z115" i="2"/>
  <c r="Z118" i="2"/>
  <c r="Z23" i="2"/>
  <c r="Z44" i="2"/>
  <c r="Z63" i="2"/>
  <c r="Z77" i="2"/>
  <c r="Z80" i="2"/>
  <c r="Z37" i="2"/>
  <c r="Z50" i="2"/>
  <c r="Z83" i="2"/>
  <c r="Z86" i="2"/>
  <c r="Z89" i="2"/>
  <c r="Z92" i="2"/>
  <c r="Z102" i="2"/>
  <c r="Z111" i="2"/>
  <c r="Z114" i="2"/>
  <c r="Z121" i="2"/>
  <c r="Z124" i="2"/>
  <c r="Z127" i="2"/>
  <c r="Z130" i="2"/>
  <c r="Z106" i="2"/>
  <c r="Z108" i="2"/>
  <c r="Z129" i="2"/>
  <c r="Z4" i="2"/>
  <c r="Z113" i="2"/>
  <c r="Z116" i="2"/>
  <c r="Z119" i="2"/>
  <c r="Z122" i="2"/>
  <c r="Z128" i="2"/>
  <c r="Z133" i="2"/>
  <c r="Z103" i="2"/>
  <c r="Z120" i="2"/>
  <c r="Z125" i="2"/>
  <c r="Z131" i="2"/>
  <c r="Z105" i="2"/>
  <c r="Z123" i="2"/>
  <c r="Z126" i="2"/>
  <c r="Z132" i="2"/>
  <c r="W5" i="2"/>
  <c r="W8" i="2"/>
  <c r="W13" i="2"/>
  <c r="W16" i="2"/>
  <c r="W6" i="2"/>
  <c r="W11" i="2"/>
  <c r="W14" i="2"/>
  <c r="W10" i="2"/>
  <c r="W21" i="2"/>
  <c r="W24" i="2"/>
  <c r="W29" i="2"/>
  <c r="W32" i="2"/>
  <c r="W37" i="2"/>
  <c r="W7" i="2"/>
  <c r="W9" i="2"/>
  <c r="W12" i="2"/>
  <c r="W19" i="2"/>
  <c r="W22" i="2"/>
  <c r="W27" i="2"/>
  <c r="W30" i="2"/>
  <c r="W35" i="2"/>
  <c r="W15" i="2"/>
  <c r="W17" i="2"/>
  <c r="W20" i="2"/>
  <c r="W33" i="2"/>
  <c r="W36" i="2"/>
  <c r="W42" i="2"/>
  <c r="W45" i="2"/>
  <c r="W50" i="2"/>
  <c r="W53" i="2"/>
  <c r="W58" i="2"/>
  <c r="W61" i="2"/>
  <c r="W66" i="2"/>
  <c r="W71" i="2"/>
  <c r="W74" i="2"/>
  <c r="W23" i="2"/>
  <c r="W26" i="2"/>
  <c r="W39" i="2"/>
  <c r="W41" i="2"/>
  <c r="W43" i="2"/>
  <c r="W48" i="2"/>
  <c r="W51" i="2"/>
  <c r="W56" i="2"/>
  <c r="W59" i="2"/>
  <c r="W64" i="2"/>
  <c r="W69" i="2"/>
  <c r="W72" i="2"/>
  <c r="W25" i="2"/>
  <c r="W54" i="2"/>
  <c r="W57" i="2"/>
  <c r="W67" i="2"/>
  <c r="W70" i="2"/>
  <c r="W78" i="2"/>
  <c r="W83" i="2"/>
  <c r="W86" i="2"/>
  <c r="W89" i="2"/>
  <c r="W92" i="2"/>
  <c r="W97" i="2"/>
  <c r="W18" i="2"/>
  <c r="W31" i="2"/>
  <c r="W40" i="2"/>
  <c r="W44" i="2"/>
  <c r="W47" i="2"/>
  <c r="W60" i="2"/>
  <c r="W63" i="2"/>
  <c r="W73" i="2"/>
  <c r="W76" i="2"/>
  <c r="W81" i="2"/>
  <c r="W84" i="2"/>
  <c r="W87" i="2"/>
  <c r="W90" i="2"/>
  <c r="W95" i="2"/>
  <c r="W98" i="2"/>
  <c r="W46" i="2"/>
  <c r="W75" i="2"/>
  <c r="W93" i="2"/>
  <c r="W96" i="2"/>
  <c r="W99" i="2"/>
  <c r="W103" i="2"/>
  <c r="W106" i="2"/>
  <c r="W111" i="2"/>
  <c r="W114" i="2"/>
  <c r="W34" i="2"/>
  <c r="W38" i="2"/>
  <c r="W52" i="2"/>
  <c r="W65" i="2"/>
  <c r="W77" i="2"/>
  <c r="W80" i="2"/>
  <c r="W102" i="2"/>
  <c r="W104" i="2"/>
  <c r="W109" i="2"/>
  <c r="W112" i="2"/>
  <c r="W117" i="2"/>
  <c r="W28" i="2"/>
  <c r="W49" i="2"/>
  <c r="W62" i="2"/>
  <c r="W79" i="2"/>
  <c r="W82" i="2"/>
  <c r="W88" i="2"/>
  <c r="W55" i="2"/>
  <c r="W68" i="2"/>
  <c r="W85" i="2"/>
  <c r="W91" i="2"/>
  <c r="W113" i="2"/>
  <c r="W116" i="2"/>
  <c r="W119" i="2"/>
  <c r="W123" i="2"/>
  <c r="W126" i="2"/>
  <c r="W129" i="2"/>
  <c r="W132" i="2"/>
  <c r="W4" i="2"/>
  <c r="W130" i="2"/>
  <c r="W101" i="2"/>
  <c r="W105" i="2"/>
  <c r="W122" i="2"/>
  <c r="W128" i="2"/>
  <c r="W107" i="2"/>
  <c r="W120" i="2"/>
  <c r="W94" i="2"/>
  <c r="W115" i="2"/>
  <c r="W118" i="2"/>
  <c r="W121" i="2"/>
  <c r="W124" i="2"/>
  <c r="W127" i="2"/>
  <c r="W108" i="2"/>
  <c r="W133" i="2"/>
  <c r="W100" i="2"/>
  <c r="W110" i="2"/>
  <c r="W125" i="2"/>
  <c r="W131" i="2"/>
  <c r="AD6" i="2"/>
  <c r="AD11" i="2"/>
  <c r="AD14" i="2"/>
  <c r="AD9" i="2"/>
  <c r="AD12" i="2"/>
  <c r="AD5" i="2"/>
  <c r="AD13" i="2"/>
  <c r="AD16" i="2"/>
  <c r="AD19" i="2"/>
  <c r="AD22" i="2"/>
  <c r="AD27" i="2"/>
  <c r="AD30" i="2"/>
  <c r="AD35" i="2"/>
  <c r="AD40" i="2"/>
  <c r="AD15" i="2"/>
  <c r="AD17" i="2"/>
  <c r="AD20" i="2"/>
  <c r="AD25" i="2"/>
  <c r="AD28" i="2"/>
  <c r="AD33" i="2"/>
  <c r="AD36" i="2"/>
  <c r="AD23" i="2"/>
  <c r="AD26" i="2"/>
  <c r="AD38" i="2"/>
  <c r="AD43" i="2"/>
  <c r="AD48" i="2"/>
  <c r="AD51" i="2"/>
  <c r="AD56" i="2"/>
  <c r="AD59" i="2"/>
  <c r="AD64" i="2"/>
  <c r="AD69" i="2"/>
  <c r="AD72" i="2"/>
  <c r="AD10" i="2"/>
  <c r="AD29" i="2"/>
  <c r="AD32" i="2"/>
  <c r="AD46" i="2"/>
  <c r="AD49" i="2"/>
  <c r="AD54" i="2"/>
  <c r="AD57" i="2"/>
  <c r="AD62" i="2"/>
  <c r="AD67" i="2"/>
  <c r="AD70" i="2"/>
  <c r="AD34" i="2"/>
  <c r="AD37" i="2"/>
  <c r="AD41" i="2"/>
  <c r="AD44" i="2"/>
  <c r="AD47" i="2"/>
  <c r="AD60" i="2"/>
  <c r="AD63" i="2"/>
  <c r="AD73" i="2"/>
  <c r="AD76" i="2"/>
  <c r="AD81" i="2"/>
  <c r="AD84" i="2"/>
  <c r="AD87" i="2"/>
  <c r="AD90" i="2"/>
  <c r="AD95" i="2"/>
  <c r="AD98" i="2"/>
  <c r="AD101" i="2"/>
  <c r="AD7" i="2"/>
  <c r="AD21" i="2"/>
  <c r="AD50" i="2"/>
  <c r="AD53" i="2"/>
  <c r="AD66" i="2"/>
  <c r="AD74" i="2"/>
  <c r="AD79" i="2"/>
  <c r="AD82" i="2"/>
  <c r="AD88" i="2"/>
  <c r="AD93" i="2"/>
  <c r="AD96" i="2"/>
  <c r="AD99" i="2"/>
  <c r="AD8" i="2"/>
  <c r="AD31" i="2"/>
  <c r="AD39" i="2"/>
  <c r="AD55" i="2"/>
  <c r="AD68" i="2"/>
  <c r="AD77" i="2"/>
  <c r="AD80" i="2"/>
  <c r="AD104" i="2"/>
  <c r="AD109" i="2"/>
  <c r="AD112" i="2"/>
  <c r="AD117" i="2"/>
  <c r="AD24" i="2"/>
  <c r="AD42" i="2"/>
  <c r="AD61" i="2"/>
  <c r="AD83" i="2"/>
  <c r="AD86" i="2"/>
  <c r="AD89" i="2"/>
  <c r="AD92" i="2"/>
  <c r="AD107" i="2"/>
  <c r="AD110" i="2"/>
  <c r="AD115" i="2"/>
  <c r="AD118" i="2"/>
  <c r="AD18" i="2"/>
  <c r="AD52" i="2"/>
  <c r="AD65" i="2"/>
  <c r="AD85" i="2"/>
  <c r="AD91" i="2"/>
  <c r="AD94" i="2"/>
  <c r="AD100" i="2"/>
  <c r="AD45" i="2"/>
  <c r="AD58" i="2"/>
  <c r="AD71" i="2"/>
  <c r="AD75" i="2"/>
  <c r="AD78" i="2"/>
  <c r="AD103" i="2"/>
  <c r="AD106" i="2"/>
  <c r="AD121" i="2"/>
  <c r="AD124" i="2"/>
  <c r="AD127" i="2"/>
  <c r="AD130" i="2"/>
  <c r="AD133" i="2"/>
  <c r="AD114" i="2"/>
  <c r="AD120" i="2"/>
  <c r="AD125" i="2"/>
  <c r="AD131" i="2"/>
  <c r="AD116" i="2"/>
  <c r="AD132" i="2"/>
  <c r="AD102" i="2"/>
  <c r="AD105" i="2"/>
  <c r="AD108" i="2"/>
  <c r="AD119" i="2"/>
  <c r="AD122" i="2"/>
  <c r="AD128" i="2"/>
  <c r="AD111" i="2"/>
  <c r="AD97" i="2"/>
  <c r="AD123" i="2"/>
  <c r="AD126" i="2"/>
  <c r="AD129" i="2"/>
  <c r="AD4" i="2"/>
  <c r="AD113" i="2"/>
  <c r="AE5" i="2"/>
  <c r="AE8" i="2"/>
  <c r="AE13" i="2"/>
  <c r="AE16" i="2"/>
  <c r="AE6" i="2"/>
  <c r="AE11" i="2"/>
  <c r="AE14" i="2"/>
  <c r="AE7" i="2"/>
  <c r="AE10" i="2"/>
  <c r="AE21" i="2"/>
  <c r="AE24" i="2"/>
  <c r="AE29" i="2"/>
  <c r="AE32" i="2"/>
  <c r="AE37" i="2"/>
  <c r="AE9" i="2"/>
  <c r="AE12" i="2"/>
  <c r="AE19" i="2"/>
  <c r="AE22" i="2"/>
  <c r="AE27" i="2"/>
  <c r="AE30" i="2"/>
  <c r="AE35" i="2"/>
  <c r="AE17" i="2"/>
  <c r="AE20" i="2"/>
  <c r="AE33" i="2"/>
  <c r="AE36" i="2"/>
  <c r="AE42" i="2"/>
  <c r="AE45" i="2"/>
  <c r="AE50" i="2"/>
  <c r="AE53" i="2"/>
  <c r="AE58" i="2"/>
  <c r="AE61" i="2"/>
  <c r="AE66" i="2"/>
  <c r="AE71" i="2"/>
  <c r="AE74" i="2"/>
  <c r="AE23" i="2"/>
  <c r="AE26" i="2"/>
  <c r="AE38" i="2"/>
  <c r="AE40" i="2"/>
  <c r="AE43" i="2"/>
  <c r="AE48" i="2"/>
  <c r="AE51" i="2"/>
  <c r="AE56" i="2"/>
  <c r="AE59" i="2"/>
  <c r="AE64" i="2"/>
  <c r="AE69" i="2"/>
  <c r="AE72" i="2"/>
  <c r="AE28" i="2"/>
  <c r="AE54" i="2"/>
  <c r="AE57" i="2"/>
  <c r="AE67" i="2"/>
  <c r="AE70" i="2"/>
  <c r="AE75" i="2"/>
  <c r="AE78" i="2"/>
  <c r="AE83" i="2"/>
  <c r="AE86" i="2"/>
  <c r="AE89" i="2"/>
  <c r="AE92" i="2"/>
  <c r="AE97" i="2"/>
  <c r="AE34" i="2"/>
  <c r="AE41" i="2"/>
  <c r="AE44" i="2"/>
  <c r="AE47" i="2"/>
  <c r="AE60" i="2"/>
  <c r="AE63" i="2"/>
  <c r="AE73" i="2"/>
  <c r="AE76" i="2"/>
  <c r="AE81" i="2"/>
  <c r="AE84" i="2"/>
  <c r="AE87" i="2"/>
  <c r="AE90" i="2"/>
  <c r="AE95" i="2"/>
  <c r="AE98" i="2"/>
  <c r="AE49" i="2"/>
  <c r="AE62" i="2"/>
  <c r="AE93" i="2"/>
  <c r="AE96" i="2"/>
  <c r="AE99" i="2"/>
  <c r="AE103" i="2"/>
  <c r="AE106" i="2"/>
  <c r="AE111" i="2"/>
  <c r="AE114" i="2"/>
  <c r="AE31" i="2"/>
  <c r="AE39" i="2"/>
  <c r="AE55" i="2"/>
  <c r="AE68" i="2"/>
  <c r="AE77" i="2"/>
  <c r="AE80" i="2"/>
  <c r="AE101" i="2"/>
  <c r="AE104" i="2"/>
  <c r="AE109" i="2"/>
  <c r="AE112" i="2"/>
  <c r="AE117" i="2"/>
  <c r="AE15" i="2"/>
  <c r="AE25" i="2"/>
  <c r="AE46" i="2"/>
  <c r="AE79" i="2"/>
  <c r="AE82" i="2"/>
  <c r="AE88" i="2"/>
  <c r="AE18" i="2"/>
  <c r="AE52" i="2"/>
  <c r="AE65" i="2"/>
  <c r="AE85" i="2"/>
  <c r="AE91" i="2"/>
  <c r="AE100" i="2"/>
  <c r="AE113" i="2"/>
  <c r="AE116" i="2"/>
  <c r="AE123" i="2"/>
  <c r="AE126" i="2"/>
  <c r="AE129" i="2"/>
  <c r="AE132" i="2"/>
  <c r="AE4" i="2"/>
  <c r="AE130" i="2"/>
  <c r="AE94" i="2"/>
  <c r="AE102" i="2"/>
  <c r="AE105" i="2"/>
  <c r="AE108" i="2"/>
  <c r="AE122" i="2"/>
  <c r="AE128" i="2"/>
  <c r="AE110" i="2"/>
  <c r="AE120" i="2"/>
  <c r="AE131" i="2"/>
  <c r="AE115" i="2"/>
  <c r="AE118" i="2"/>
  <c r="AE121" i="2"/>
  <c r="AE124" i="2"/>
  <c r="AE127" i="2"/>
  <c r="AE119" i="2"/>
  <c r="AE133" i="2"/>
  <c r="AE107" i="2"/>
  <c r="AE125" i="2"/>
  <c r="AA5" i="2"/>
  <c r="AA8" i="2"/>
  <c r="AA13" i="2"/>
  <c r="AA16" i="2"/>
  <c r="AA6" i="2"/>
  <c r="AA11" i="2"/>
  <c r="AA14" i="2"/>
  <c r="AA15" i="2"/>
  <c r="AA21" i="2"/>
  <c r="AA24" i="2"/>
  <c r="AA29" i="2"/>
  <c r="AA32" i="2"/>
  <c r="AA37" i="2"/>
  <c r="AA19" i="2"/>
  <c r="AA22" i="2"/>
  <c r="AA27" i="2"/>
  <c r="AA30" i="2"/>
  <c r="AA35" i="2"/>
  <c r="AA10" i="2"/>
  <c r="AA25" i="2"/>
  <c r="AA28" i="2"/>
  <c r="AA39" i="2"/>
  <c r="AA41" i="2"/>
  <c r="AA42" i="2"/>
  <c r="AA45" i="2"/>
  <c r="AA50" i="2"/>
  <c r="AA53" i="2"/>
  <c r="AA58" i="2"/>
  <c r="AA61" i="2"/>
  <c r="AA66" i="2"/>
  <c r="AA71" i="2"/>
  <c r="AA74" i="2"/>
  <c r="AA9" i="2"/>
  <c r="AA18" i="2"/>
  <c r="AA31" i="2"/>
  <c r="AA34" i="2"/>
  <c r="AA43" i="2"/>
  <c r="AA48" i="2"/>
  <c r="AA51" i="2"/>
  <c r="AA56" i="2"/>
  <c r="AA59" i="2"/>
  <c r="AA64" i="2"/>
  <c r="AA69" i="2"/>
  <c r="AA72" i="2"/>
  <c r="AA7" i="2"/>
  <c r="AA20" i="2"/>
  <c r="AA33" i="2"/>
  <c r="AA38" i="2"/>
  <c r="AA46" i="2"/>
  <c r="AA49" i="2"/>
  <c r="AA62" i="2"/>
  <c r="AA78" i="2"/>
  <c r="AA83" i="2"/>
  <c r="AA86" i="2"/>
  <c r="AA89" i="2"/>
  <c r="AA92" i="2"/>
  <c r="AA97" i="2"/>
  <c r="AA12" i="2"/>
  <c r="AA26" i="2"/>
  <c r="AA52" i="2"/>
  <c r="AA55" i="2"/>
  <c r="AA65" i="2"/>
  <c r="AA68" i="2"/>
  <c r="AA75" i="2"/>
  <c r="AA76" i="2"/>
  <c r="AA81" i="2"/>
  <c r="AA84" i="2"/>
  <c r="AA87" i="2"/>
  <c r="AA90" i="2"/>
  <c r="AA95" i="2"/>
  <c r="AA98" i="2"/>
  <c r="AA17" i="2"/>
  <c r="AA36" i="2"/>
  <c r="AA54" i="2"/>
  <c r="AA67" i="2"/>
  <c r="AA79" i="2"/>
  <c r="AA82" i="2"/>
  <c r="AA88" i="2"/>
  <c r="AA102" i="2"/>
  <c r="AA103" i="2"/>
  <c r="AA106" i="2"/>
  <c r="AA111" i="2"/>
  <c r="AA114" i="2"/>
  <c r="AA47" i="2"/>
  <c r="AA60" i="2"/>
  <c r="AA73" i="2"/>
  <c r="AA85" i="2"/>
  <c r="AA91" i="2"/>
  <c r="AA94" i="2"/>
  <c r="AA100" i="2"/>
  <c r="AA104" i="2"/>
  <c r="AA109" i="2"/>
  <c r="AA112" i="2"/>
  <c r="AA117" i="2"/>
  <c r="AA40" i="2"/>
  <c r="AA57" i="2"/>
  <c r="AA70" i="2"/>
  <c r="AA93" i="2"/>
  <c r="AA96" i="2"/>
  <c r="AA99" i="2"/>
  <c r="AA23" i="2"/>
  <c r="AA44" i="2"/>
  <c r="AA63" i="2"/>
  <c r="AA77" i="2"/>
  <c r="AA80" i="2"/>
  <c r="AA105" i="2"/>
  <c r="AA108" i="2"/>
  <c r="AA123" i="2"/>
  <c r="AA126" i="2"/>
  <c r="AA129" i="2"/>
  <c r="AA132" i="2"/>
  <c r="AA4" i="2"/>
  <c r="AA113" i="2"/>
  <c r="AA119" i="2"/>
  <c r="AA133" i="2"/>
  <c r="AA101" i="2"/>
  <c r="AA115" i="2"/>
  <c r="AA107" i="2"/>
  <c r="AA110" i="2"/>
  <c r="AA121" i="2"/>
  <c r="AA124" i="2"/>
  <c r="AA127" i="2"/>
  <c r="AA130" i="2"/>
  <c r="AA116" i="2"/>
  <c r="AA122" i="2"/>
  <c r="AA128" i="2"/>
  <c r="AA118" i="2"/>
  <c r="AA120" i="2"/>
  <c r="AA131" i="2"/>
  <c r="AA125" i="2"/>
  <c r="U9" i="2"/>
  <c r="U12" i="2"/>
  <c r="U7" i="2"/>
  <c r="U10" i="2"/>
  <c r="U15" i="2"/>
  <c r="U5" i="2"/>
  <c r="U17" i="2"/>
  <c r="U20" i="2"/>
  <c r="U25" i="2"/>
  <c r="U28" i="2"/>
  <c r="U33" i="2"/>
  <c r="U36" i="2"/>
  <c r="U38" i="2"/>
  <c r="U41" i="2"/>
  <c r="U6" i="2"/>
  <c r="U8" i="2"/>
  <c r="U18" i="2"/>
  <c r="U23" i="2"/>
  <c r="U26" i="2"/>
  <c r="U31" i="2"/>
  <c r="U34" i="2"/>
  <c r="U14" i="2"/>
  <c r="U29" i="2"/>
  <c r="U32" i="2"/>
  <c r="U46" i="2"/>
  <c r="U49" i="2"/>
  <c r="U54" i="2"/>
  <c r="U57" i="2"/>
  <c r="U62" i="2"/>
  <c r="U67" i="2"/>
  <c r="U70" i="2"/>
  <c r="U75" i="2"/>
  <c r="U13" i="2"/>
  <c r="U19" i="2"/>
  <c r="U22" i="2"/>
  <c r="U35" i="2"/>
  <c r="U44" i="2"/>
  <c r="U47" i="2"/>
  <c r="U52" i="2"/>
  <c r="U55" i="2"/>
  <c r="U60" i="2"/>
  <c r="U63" i="2"/>
  <c r="U65" i="2"/>
  <c r="U68" i="2"/>
  <c r="U73" i="2"/>
  <c r="U24" i="2"/>
  <c r="U40" i="2"/>
  <c r="U50" i="2"/>
  <c r="U53" i="2"/>
  <c r="U66" i="2"/>
  <c r="U79" i="2"/>
  <c r="U82" i="2"/>
  <c r="U88" i="2"/>
  <c r="U93" i="2"/>
  <c r="U96" i="2"/>
  <c r="U99" i="2"/>
  <c r="U102" i="2"/>
  <c r="U30" i="2"/>
  <c r="U37" i="2"/>
  <c r="U43" i="2"/>
  <c r="U56" i="2"/>
  <c r="U59" i="2"/>
  <c r="U69" i="2"/>
  <c r="U72" i="2"/>
  <c r="U77" i="2"/>
  <c r="U80" i="2"/>
  <c r="U85" i="2"/>
  <c r="U91" i="2"/>
  <c r="U94" i="2"/>
  <c r="U100" i="2"/>
  <c r="U45" i="2"/>
  <c r="U58" i="2"/>
  <c r="U71" i="2"/>
  <c r="U83" i="2"/>
  <c r="U86" i="2"/>
  <c r="U89" i="2"/>
  <c r="U92" i="2"/>
  <c r="U107" i="2"/>
  <c r="U110" i="2"/>
  <c r="U115" i="2"/>
  <c r="U118" i="2"/>
  <c r="U27" i="2"/>
  <c r="U51" i="2"/>
  <c r="U64" i="2"/>
  <c r="U76" i="2"/>
  <c r="U95" i="2"/>
  <c r="U98" i="2"/>
  <c r="U105" i="2"/>
  <c r="U108" i="2"/>
  <c r="U113" i="2"/>
  <c r="U116" i="2"/>
  <c r="U119" i="2"/>
  <c r="U11" i="2"/>
  <c r="U21" i="2"/>
  <c r="U42" i="2"/>
  <c r="U61" i="2"/>
  <c r="U74" i="2"/>
  <c r="U78" i="2"/>
  <c r="U97" i="2"/>
  <c r="U16" i="2"/>
  <c r="U39" i="2"/>
  <c r="U48" i="2"/>
  <c r="U81" i="2"/>
  <c r="U84" i="2"/>
  <c r="U87" i="2"/>
  <c r="U90" i="2"/>
  <c r="U109" i="2"/>
  <c r="U112" i="2"/>
  <c r="U122" i="2"/>
  <c r="U128" i="2"/>
  <c r="U133" i="2"/>
  <c r="U104" i="2"/>
  <c r="U117" i="2"/>
  <c r="U103" i="2"/>
  <c r="U106" i="2"/>
  <c r="U130" i="2"/>
  <c r="U101" i="2"/>
  <c r="U111" i="2"/>
  <c r="U114" i="2"/>
  <c r="U120" i="2"/>
  <c r="U125" i="2"/>
  <c r="U131" i="2"/>
  <c r="U123" i="2"/>
  <c r="U126" i="2"/>
  <c r="U129" i="2"/>
  <c r="U132" i="2"/>
  <c r="U121" i="2"/>
  <c r="U124" i="2"/>
  <c r="U127" i="2"/>
  <c r="AI26" i="2" l="1"/>
  <c r="AI33" i="2"/>
  <c r="AI17" i="2"/>
  <c r="AH123" i="2"/>
  <c r="AI123" i="2"/>
  <c r="AH109" i="2"/>
  <c r="AI109" i="2"/>
  <c r="AH42" i="2"/>
  <c r="AI42" i="2"/>
  <c r="AH51" i="2"/>
  <c r="AI51" i="2"/>
  <c r="AH45" i="2"/>
  <c r="AI45" i="2"/>
  <c r="AH37" i="2"/>
  <c r="AI37" i="2"/>
  <c r="AH40" i="2"/>
  <c r="AI40" i="2"/>
  <c r="AH22" i="2"/>
  <c r="AI22" i="2"/>
  <c r="AH29" i="2"/>
  <c r="AI29" i="2"/>
  <c r="AH7" i="2"/>
  <c r="AI7" i="2"/>
  <c r="AH4" i="2"/>
  <c r="AI4" i="2"/>
  <c r="AH121" i="2"/>
  <c r="AI121" i="2"/>
  <c r="AH114" i="2"/>
  <c r="AI114" i="2"/>
  <c r="AH133" i="2"/>
  <c r="AI133" i="2"/>
  <c r="AH81" i="2"/>
  <c r="AI81" i="2"/>
  <c r="AH97" i="2"/>
  <c r="AI97" i="2"/>
  <c r="AH98" i="2"/>
  <c r="AI98" i="2"/>
  <c r="AH110" i="2"/>
  <c r="AI110" i="2"/>
  <c r="AH86" i="2"/>
  <c r="AI86" i="2"/>
  <c r="AH85" i="2"/>
  <c r="AI85" i="2"/>
  <c r="AH69" i="2"/>
  <c r="AI69" i="2"/>
  <c r="AH96" i="2"/>
  <c r="AI96" i="2"/>
  <c r="AH79" i="2"/>
  <c r="AI79" i="2"/>
  <c r="AH65" i="2"/>
  <c r="AI65" i="2"/>
  <c r="AH52" i="2"/>
  <c r="AI52" i="2"/>
  <c r="AH70" i="2"/>
  <c r="AI70" i="2"/>
  <c r="AH54" i="2"/>
  <c r="AI54" i="2"/>
  <c r="AH6" i="2"/>
  <c r="AI6" i="2"/>
  <c r="AH132" i="2"/>
  <c r="AI132" i="2"/>
  <c r="AH111" i="2"/>
  <c r="AI111" i="2"/>
  <c r="AH128" i="2"/>
  <c r="AI128" i="2"/>
  <c r="AH48" i="2"/>
  <c r="AI48" i="2"/>
  <c r="AH78" i="2"/>
  <c r="AI78" i="2"/>
  <c r="AH113" i="2"/>
  <c r="AI113" i="2"/>
  <c r="AH27" i="2"/>
  <c r="AI27" i="2"/>
  <c r="AH83" i="2"/>
  <c r="AI83" i="2"/>
  <c r="AH80" i="2"/>
  <c r="AI80" i="2"/>
  <c r="AH93" i="2"/>
  <c r="AI93" i="2"/>
  <c r="AH24" i="2"/>
  <c r="AI24" i="2"/>
  <c r="AH47" i="2"/>
  <c r="AI47" i="2"/>
  <c r="AH67" i="2"/>
  <c r="AI67" i="2"/>
  <c r="AH14" i="2"/>
  <c r="AI14" i="2"/>
  <c r="AH41" i="2"/>
  <c r="AI41" i="2"/>
  <c r="AH12" i="2"/>
  <c r="AI12" i="2"/>
  <c r="AH127" i="2"/>
  <c r="AI127" i="2"/>
  <c r="AH129" i="2"/>
  <c r="AI129" i="2"/>
  <c r="AH125" i="2"/>
  <c r="AI125" i="2"/>
  <c r="AH101" i="2"/>
  <c r="AI101" i="2"/>
  <c r="AH117" i="2"/>
  <c r="AI117" i="2"/>
  <c r="AH122" i="2"/>
  <c r="AI122" i="2"/>
  <c r="AH87" i="2"/>
  <c r="AI87" i="2"/>
  <c r="AH39" i="2"/>
  <c r="AI39" i="2"/>
  <c r="AH74" i="2"/>
  <c r="AI74" i="2"/>
  <c r="AH11" i="2"/>
  <c r="AI11" i="2"/>
  <c r="AH108" i="2"/>
  <c r="AI108" i="2"/>
  <c r="AH76" i="2"/>
  <c r="AI76" i="2"/>
  <c r="AH118" i="2"/>
  <c r="AI118" i="2"/>
  <c r="AH92" i="2"/>
  <c r="AI92" i="2"/>
  <c r="AH71" i="2"/>
  <c r="AI71" i="2"/>
  <c r="AH94" i="2"/>
  <c r="AI94" i="2"/>
  <c r="AH77" i="2"/>
  <c r="AI77" i="2"/>
  <c r="AH56" i="2"/>
  <c r="AI56" i="2"/>
  <c r="AH102" i="2"/>
  <c r="AI102" i="2"/>
  <c r="AH88" i="2"/>
  <c r="AI88" i="2"/>
  <c r="AH53" i="2"/>
  <c r="AI53" i="2"/>
  <c r="AH73" i="2"/>
  <c r="AI73" i="2"/>
  <c r="AH60" i="2"/>
  <c r="AI60" i="2"/>
  <c r="AH44" i="2"/>
  <c r="AI44" i="2"/>
  <c r="AH13" i="2"/>
  <c r="AI13" i="2"/>
  <c r="AH62" i="2"/>
  <c r="AI62" i="2"/>
  <c r="AH46" i="2"/>
  <c r="AI46" i="2"/>
  <c r="AH34" i="2"/>
  <c r="AI34" i="2"/>
  <c r="AH18" i="2"/>
  <c r="AI18" i="2"/>
  <c r="AH38" i="2"/>
  <c r="AI38" i="2"/>
  <c r="AH25" i="2"/>
  <c r="AI25" i="2"/>
  <c r="AH15" i="2"/>
  <c r="AI15" i="2"/>
  <c r="AH9" i="2"/>
  <c r="AI9" i="2"/>
  <c r="AH106" i="2"/>
  <c r="AI106" i="2"/>
  <c r="AH116" i="2"/>
  <c r="AI116" i="2"/>
  <c r="AH131" i="2"/>
  <c r="AI131" i="2"/>
  <c r="AH103" i="2"/>
  <c r="AI103" i="2"/>
  <c r="AH90" i="2"/>
  <c r="AI90" i="2"/>
  <c r="AH21" i="2"/>
  <c r="AI21" i="2"/>
  <c r="AH95" i="2"/>
  <c r="AI95" i="2"/>
  <c r="AH107" i="2"/>
  <c r="AI107" i="2"/>
  <c r="AH100" i="2"/>
  <c r="AI100" i="2"/>
  <c r="AH59" i="2"/>
  <c r="AI59" i="2"/>
  <c r="AH30" i="2"/>
  <c r="AI30" i="2"/>
  <c r="AH66" i="2"/>
  <c r="AI66" i="2"/>
  <c r="AH63" i="2"/>
  <c r="AI63" i="2"/>
  <c r="AH19" i="2"/>
  <c r="AI19" i="2"/>
  <c r="AH49" i="2"/>
  <c r="AI49" i="2"/>
  <c r="AH23" i="2"/>
  <c r="AI23" i="2"/>
  <c r="AH28" i="2"/>
  <c r="AI28" i="2"/>
  <c r="AH5" i="2"/>
  <c r="AI5" i="2"/>
  <c r="AH124" i="2"/>
  <c r="AI124" i="2"/>
  <c r="AH126" i="2"/>
  <c r="AI126" i="2"/>
  <c r="AH120" i="2"/>
  <c r="AI120" i="2"/>
  <c r="AH130" i="2"/>
  <c r="AI130" i="2"/>
  <c r="AH104" i="2"/>
  <c r="AI104" i="2"/>
  <c r="AH112" i="2"/>
  <c r="AI112" i="2"/>
  <c r="AH84" i="2"/>
  <c r="AI84" i="2"/>
  <c r="AH16" i="2"/>
  <c r="AI16" i="2"/>
  <c r="AH61" i="2"/>
  <c r="AI61" i="2"/>
  <c r="AH119" i="2"/>
  <c r="AI119" i="2"/>
  <c r="AH105" i="2"/>
  <c r="AI105" i="2"/>
  <c r="AH64" i="2"/>
  <c r="AI64" i="2"/>
  <c r="AH115" i="2"/>
  <c r="AI115" i="2"/>
  <c r="AH89" i="2"/>
  <c r="AI89" i="2"/>
  <c r="AH58" i="2"/>
  <c r="AI58" i="2"/>
  <c r="AH91" i="2"/>
  <c r="AI91" i="2"/>
  <c r="AH72" i="2"/>
  <c r="AI72" i="2"/>
  <c r="AH43" i="2"/>
  <c r="AI43" i="2"/>
  <c r="AH99" i="2"/>
  <c r="AI99" i="2"/>
  <c r="AH82" i="2"/>
  <c r="AI82" i="2"/>
  <c r="AH50" i="2"/>
  <c r="AI50" i="2"/>
  <c r="AH68" i="2"/>
  <c r="AI68" i="2"/>
  <c r="AH55" i="2"/>
  <c r="AI55" i="2"/>
  <c r="AH35" i="2"/>
  <c r="AI35" i="2"/>
  <c r="AH75" i="2"/>
  <c r="AI75" i="2"/>
  <c r="AI57" i="2"/>
  <c r="AH32" i="2"/>
  <c r="AI32" i="2"/>
  <c r="AH31" i="2"/>
  <c r="AI31" i="2"/>
  <c r="AH8" i="2"/>
  <c r="AI8" i="2"/>
  <c r="AH36" i="2"/>
  <c r="AI36" i="2"/>
  <c r="AH20" i="2"/>
  <c r="AI20" i="2"/>
  <c r="AI10" i="2"/>
  <c r="AH57" i="2"/>
  <c r="AH10" i="2"/>
  <c r="AH26" i="2"/>
  <c r="AH33" i="2"/>
  <c r="AH17" i="2"/>
  <c r="AK10" i="2" l="1"/>
  <c r="AK26" i="2"/>
  <c r="AK75" i="2"/>
  <c r="AK55" i="2"/>
  <c r="AK115" i="2"/>
  <c r="AK20" i="2"/>
  <c r="AK36" i="2"/>
  <c r="AK31" i="2"/>
  <c r="AK57" i="2"/>
  <c r="AK116" i="2"/>
  <c r="AK9" i="2"/>
  <c r="AK25" i="2"/>
  <c r="AK18" i="2"/>
  <c r="AK46" i="2"/>
  <c r="AK13" i="2"/>
  <c r="AK60" i="2"/>
  <c r="AK53" i="2"/>
  <c r="AK102" i="2"/>
  <c r="AK77" i="2"/>
  <c r="AK71" i="2"/>
  <c r="AK118" i="2"/>
  <c r="AK108" i="2"/>
  <c r="AK74" i="2"/>
  <c r="AK87" i="2"/>
  <c r="AK117" i="2"/>
  <c r="AK125" i="2"/>
  <c r="AK127" i="2"/>
  <c r="AK41" i="2"/>
  <c r="AK67" i="2"/>
  <c r="AK24" i="2"/>
  <c r="AK80" i="2"/>
  <c r="AK27" i="2"/>
  <c r="AK78" i="2"/>
  <c r="AK128" i="2"/>
  <c r="AK132" i="2"/>
  <c r="AK22" i="2"/>
  <c r="AK37" i="2"/>
  <c r="AK51" i="2"/>
  <c r="AK109" i="2"/>
  <c r="AK50" i="2"/>
  <c r="AK58" i="2"/>
  <c r="AK105" i="2"/>
  <c r="AK61" i="2"/>
  <c r="AK84" i="2"/>
  <c r="AK104" i="2"/>
  <c r="AK120" i="2"/>
  <c r="AK124" i="2"/>
  <c r="AK28" i="2"/>
  <c r="AK49" i="2"/>
  <c r="AK63" i="2"/>
  <c r="AK30" i="2"/>
  <c r="AK100" i="2"/>
  <c r="AK95" i="2"/>
  <c r="AK90" i="2"/>
  <c r="AK131" i="2"/>
  <c r="AK54" i="2"/>
  <c r="AK52" i="2"/>
  <c r="AK79" i="2"/>
  <c r="AK69" i="2"/>
  <c r="AK86" i="2"/>
  <c r="AK98" i="2"/>
  <c r="AK81" i="2"/>
  <c r="AK114" i="2"/>
  <c r="AK4" i="2"/>
  <c r="AK17" i="2"/>
  <c r="AK99" i="2"/>
  <c r="AK32" i="2"/>
  <c r="AK15" i="2"/>
  <c r="AK34" i="2"/>
  <c r="AK44" i="2"/>
  <c r="AK88" i="2"/>
  <c r="AK76" i="2"/>
  <c r="AK39" i="2"/>
  <c r="AK122" i="2"/>
  <c r="AK101" i="2"/>
  <c r="AK129" i="2"/>
  <c r="AK12" i="2"/>
  <c r="AK14" i="2"/>
  <c r="AK47" i="2"/>
  <c r="AK93" i="2"/>
  <c r="AK83" i="2"/>
  <c r="AK113" i="2"/>
  <c r="AK48" i="2"/>
  <c r="AK111" i="2"/>
  <c r="AK6" i="2"/>
  <c r="AK29" i="2"/>
  <c r="AK40" i="2"/>
  <c r="AK45" i="2"/>
  <c r="AK42" i="2"/>
  <c r="AK123" i="2"/>
  <c r="AK72" i="2"/>
  <c r="AK8" i="2"/>
  <c r="AK106" i="2"/>
  <c r="AK38" i="2"/>
  <c r="AK62" i="2"/>
  <c r="AK73" i="2"/>
  <c r="AK56" i="2"/>
  <c r="AK94" i="2"/>
  <c r="AK92" i="2"/>
  <c r="AK11" i="2"/>
  <c r="AK35" i="2"/>
  <c r="AK68" i="2"/>
  <c r="AK82" i="2"/>
  <c r="AK43" i="2"/>
  <c r="AK91" i="2"/>
  <c r="AK89" i="2"/>
  <c r="AK64" i="2"/>
  <c r="AK119" i="2"/>
  <c r="AK16" i="2"/>
  <c r="AK112" i="2"/>
  <c r="AK130" i="2"/>
  <c r="AK126" i="2"/>
  <c r="AK5" i="2"/>
  <c r="AK23" i="2"/>
  <c r="AK19" i="2"/>
  <c r="AK66" i="2"/>
  <c r="AK59" i="2"/>
  <c r="AK107" i="2"/>
  <c r="AK21" i="2"/>
  <c r="AK103" i="2"/>
  <c r="AK33" i="2"/>
  <c r="AK70" i="2"/>
  <c r="AK65" i="2"/>
  <c r="AK96" i="2"/>
  <c r="AK85" i="2"/>
  <c r="AK110" i="2"/>
  <c r="AK97" i="2"/>
  <c r="AK133" i="2"/>
  <c r="AK121" i="2"/>
  <c r="AK7" i="2"/>
  <c r="AJ88" i="2"/>
  <c r="AL88" i="2" s="1"/>
  <c r="AJ59" i="2"/>
  <c r="AL59" i="2" s="1"/>
  <c r="AJ20" i="2"/>
  <c r="AL20" i="2" s="1"/>
  <c r="AJ34" i="2"/>
  <c r="AL34" i="2" s="1"/>
  <c r="AJ105" i="2"/>
  <c r="AJ120" i="2"/>
  <c r="AJ28" i="2"/>
  <c r="AJ78" i="2"/>
  <c r="AL78" i="2" s="1"/>
  <c r="AJ43" i="2"/>
  <c r="AJ96" i="2"/>
  <c r="AL96" i="2" s="1"/>
  <c r="AJ51" i="2"/>
  <c r="AJ104" i="2"/>
  <c r="AL104" i="2" s="1"/>
  <c r="AJ5" i="2"/>
  <c r="AJ125" i="2"/>
  <c r="AJ86" i="2"/>
  <c r="AJ46" i="2"/>
  <c r="AL46" i="2" s="1"/>
  <c r="AJ102" i="2"/>
  <c r="AJ76" i="2"/>
  <c r="AL76" i="2" s="1"/>
  <c r="AJ122" i="2"/>
  <c r="AJ124" i="2"/>
  <c r="AL124" i="2" s="1"/>
  <c r="AJ10" i="2"/>
  <c r="AL10" i="2" s="1"/>
  <c r="AJ16" i="2"/>
  <c r="AL16" i="2" s="1"/>
  <c r="AJ23" i="2"/>
  <c r="AJ41" i="2"/>
  <c r="AJ63" i="2"/>
  <c r="AJ48" i="2"/>
  <c r="AL48" i="2" s="1"/>
  <c r="AJ65" i="2"/>
  <c r="AJ64" i="2"/>
  <c r="AJ6" i="2"/>
  <c r="AL6" i="2" s="1"/>
  <c r="AJ22" i="2"/>
  <c r="AL22" i="2" s="1"/>
  <c r="AJ37" i="2"/>
  <c r="AL37" i="2" s="1"/>
  <c r="AJ116" i="2"/>
  <c r="AL116" i="2" s="1"/>
  <c r="AJ132" i="2"/>
  <c r="AL132" i="2" s="1"/>
  <c r="AJ111" i="2"/>
  <c r="AL111" i="2" s="1"/>
  <c r="AJ68" i="2"/>
  <c r="AJ114" i="2"/>
  <c r="AL114" i="2" s="1"/>
  <c r="AJ15" i="2"/>
  <c r="AJ11" i="2"/>
  <c r="AL11" i="2" s="1"/>
  <c r="AJ107" i="2"/>
  <c r="AJ31" i="2"/>
  <c r="AJ27" i="2"/>
  <c r="AJ115" i="2"/>
  <c r="AL115" i="2" s="1"/>
  <c r="AJ127" i="2"/>
  <c r="AL127" i="2" s="1"/>
  <c r="AJ79" i="2"/>
  <c r="AL79" i="2" s="1"/>
  <c r="AJ58" i="2"/>
  <c r="AL58" i="2" s="1"/>
  <c r="AJ39" i="2"/>
  <c r="AL39" i="2" s="1"/>
  <c r="AJ82" i="2"/>
  <c r="AJ47" i="2"/>
  <c r="AL47" i="2" s="1"/>
  <c r="AJ81" i="2"/>
  <c r="AJ70" i="2"/>
  <c r="AJ35" i="2"/>
  <c r="AL35" i="2" s="1"/>
  <c r="AJ9" i="2"/>
  <c r="AL9" i="2" s="1"/>
  <c r="AJ7" i="2"/>
  <c r="AJ99" i="2"/>
  <c r="AJ44" i="2"/>
  <c r="AJ108" i="2"/>
  <c r="AL108" i="2" s="1"/>
  <c r="AJ117" i="2"/>
  <c r="AL117" i="2" s="1"/>
  <c r="AJ13" i="2"/>
  <c r="AL13" i="2" s="1"/>
  <c r="AJ8" i="2"/>
  <c r="AJ112" i="2"/>
  <c r="AL112" i="2" s="1"/>
  <c r="AJ118" i="2"/>
  <c r="AL118" i="2" s="1"/>
  <c r="AJ14" i="2"/>
  <c r="AJ24" i="2"/>
  <c r="AJ80" i="2"/>
  <c r="AL80" i="2" s="1"/>
  <c r="AJ90" i="2"/>
  <c r="AJ97" i="2"/>
  <c r="AL97" i="2" s="1"/>
  <c r="AJ57" i="2"/>
  <c r="AL57" i="2" s="1"/>
  <c r="AJ84" i="2"/>
  <c r="AJ26" i="2"/>
  <c r="AL26" i="2" s="1"/>
  <c r="AJ52" i="2"/>
  <c r="AL52" i="2" s="1"/>
  <c r="AJ45" i="2"/>
  <c r="AJ42" i="2"/>
  <c r="AL42" i="2" s="1"/>
  <c r="AJ95" i="2"/>
  <c r="AL95" i="2" s="1"/>
  <c r="AJ131" i="2"/>
  <c r="AL131" i="2" s="1"/>
  <c r="AJ72" i="2"/>
  <c r="AL72" i="2" s="1"/>
  <c r="AJ71" i="2"/>
  <c r="AJ62" i="2"/>
  <c r="AL62" i="2" s="1"/>
  <c r="AJ87" i="2"/>
  <c r="AL87" i="2" s="1"/>
  <c r="AJ85" i="2"/>
  <c r="AL85" i="2" s="1"/>
  <c r="AJ91" i="2"/>
  <c r="AL91" i="2" s="1"/>
  <c r="AJ38" i="2"/>
  <c r="AJ121" i="2"/>
  <c r="AL121" i="2" s="1"/>
  <c r="AJ103" i="2"/>
  <c r="AJ98" i="2"/>
  <c r="AL98" i="2" s="1"/>
  <c r="AJ92" i="2"/>
  <c r="AL92" i="2" s="1"/>
  <c r="AJ25" i="2"/>
  <c r="AL25" i="2" s="1"/>
  <c r="AJ129" i="2"/>
  <c r="AJ30" i="2"/>
  <c r="AL30" i="2" s="1"/>
  <c r="AJ21" i="2"/>
  <c r="AL21" i="2" s="1"/>
  <c r="AJ75" i="2"/>
  <c r="AL75" i="2" s="1"/>
  <c r="AJ106" i="2"/>
  <c r="AL106" i="2" s="1"/>
  <c r="AJ32" i="2"/>
  <c r="AL32" i="2" s="1"/>
  <c r="AJ73" i="2"/>
  <c r="AJ119" i="2"/>
  <c r="AL119" i="2" s="1"/>
  <c r="AJ33" i="2"/>
  <c r="AL33" i="2" s="1"/>
  <c r="AJ126" i="2"/>
  <c r="AJ56" i="2"/>
  <c r="AL56" i="2" s="1"/>
  <c r="AJ18" i="2"/>
  <c r="AL18" i="2" s="1"/>
  <c r="AJ53" i="2"/>
  <c r="AL53" i="2" s="1"/>
  <c r="AJ94" i="2"/>
  <c r="AL94" i="2" s="1"/>
  <c r="AJ74" i="2"/>
  <c r="AL74" i="2" s="1"/>
  <c r="AJ4" i="2"/>
  <c r="AL4" i="2" s="1"/>
  <c r="AJ19" i="2"/>
  <c r="AJ55" i="2"/>
  <c r="AJ130" i="2"/>
  <c r="AL130" i="2" s="1"/>
  <c r="AJ12" i="2"/>
  <c r="AL12" i="2" s="1"/>
  <c r="AJ49" i="2"/>
  <c r="AL49" i="2" s="1"/>
  <c r="AJ66" i="2"/>
  <c r="AJ100" i="2"/>
  <c r="AJ128" i="2"/>
  <c r="AL128" i="2" s="1"/>
  <c r="AJ69" i="2"/>
  <c r="AL69" i="2" s="1"/>
  <c r="AJ50" i="2"/>
  <c r="AJ93" i="2"/>
  <c r="AJ54" i="2"/>
  <c r="AL54" i="2" s="1"/>
  <c r="AJ40" i="2"/>
  <c r="AL40" i="2" s="1"/>
  <c r="AJ110" i="2"/>
  <c r="AL110" i="2" s="1"/>
  <c r="AJ133" i="2"/>
  <c r="AJ83" i="2"/>
  <c r="AL83" i="2" s="1"/>
  <c r="AJ36" i="2"/>
  <c r="AL36" i="2" s="1"/>
  <c r="AJ61" i="2"/>
  <c r="AL61" i="2" s="1"/>
  <c r="AJ77" i="2"/>
  <c r="AL77" i="2" s="1"/>
  <c r="AJ60" i="2"/>
  <c r="AL60" i="2" s="1"/>
  <c r="AJ109" i="2"/>
  <c r="AL109" i="2" s="1"/>
  <c r="AJ29" i="2"/>
  <c r="AL29" i="2" s="1"/>
  <c r="AJ89" i="2"/>
  <c r="AL89" i="2" s="1"/>
  <c r="AJ17" i="2"/>
  <c r="AL17" i="2" s="1"/>
  <c r="AJ67" i="2"/>
  <c r="AL67" i="2" s="1"/>
  <c r="AJ101" i="2"/>
  <c r="AL101" i="2" s="1"/>
  <c r="AJ113" i="2"/>
  <c r="AL113" i="2" s="1"/>
  <c r="AJ123" i="2"/>
  <c r="AL123" i="2" s="1"/>
  <c r="AL133" i="2" l="1"/>
  <c r="AL100" i="2"/>
  <c r="AL73" i="2"/>
  <c r="AL15" i="2"/>
  <c r="AL66" i="2"/>
  <c r="AL126" i="2"/>
  <c r="AL71" i="2"/>
  <c r="AL84" i="2"/>
  <c r="AL31" i="2"/>
  <c r="AL41" i="2"/>
  <c r="AL93" i="2"/>
  <c r="AL27" i="2"/>
  <c r="AL43" i="2"/>
  <c r="AL50" i="2"/>
  <c r="AL55" i="2"/>
  <c r="AL19" i="2"/>
  <c r="AL129" i="2"/>
  <c r="AL103" i="2"/>
  <c r="AL45" i="2"/>
  <c r="AL8" i="2"/>
  <c r="AL82" i="2"/>
  <c r="AL86" i="2"/>
  <c r="AL28" i="2"/>
  <c r="AL5" i="2"/>
  <c r="A4" i="2" s="1"/>
  <c r="AL64" i="2"/>
  <c r="AL24" i="2"/>
  <c r="AL44" i="2"/>
  <c r="AL107" i="2"/>
  <c r="AL68" i="2"/>
  <c r="AL65" i="2"/>
  <c r="AL23" i="2"/>
  <c r="AL122" i="2"/>
  <c r="AL51" i="2"/>
  <c r="AL14" i="2"/>
  <c r="AL99" i="2"/>
  <c r="AL70" i="2"/>
  <c r="AL125" i="2"/>
  <c r="AL120" i="2"/>
  <c r="AL38" i="2"/>
  <c r="AL90" i="2"/>
  <c r="AL7" i="2"/>
  <c r="AL81" i="2"/>
  <c r="AL63" i="2"/>
  <c r="AL102" i="2"/>
  <c r="AL105" i="2"/>
  <c r="A117" i="2" l="1"/>
  <c r="A105" i="2"/>
  <c r="A108" i="2"/>
  <c r="A59" i="2"/>
  <c r="A51" i="2"/>
  <c r="A121" i="2"/>
  <c r="A72" i="2"/>
  <c r="A43" i="2"/>
  <c r="A76" i="2"/>
  <c r="A109" i="2"/>
  <c r="A21" i="2"/>
  <c r="A78" i="2"/>
  <c r="A95" i="2"/>
  <c r="A123" i="2"/>
  <c r="A63" i="2"/>
  <c r="A111" i="2"/>
  <c r="A27" i="2"/>
  <c r="A130" i="2"/>
  <c r="A97" i="2"/>
  <c r="A8" i="2"/>
  <c r="A101" i="2"/>
  <c r="A125" i="2"/>
  <c r="A68" i="2"/>
  <c r="A42" i="2"/>
  <c r="A102" i="2"/>
  <c r="A90" i="2"/>
  <c r="A122" i="2"/>
  <c r="A107" i="2"/>
  <c r="A18" i="2"/>
  <c r="A65" i="2"/>
  <c r="A106" i="2"/>
  <c r="A41" i="2"/>
  <c r="A30" i="2"/>
  <c r="A77" i="2"/>
  <c r="A70" i="2"/>
  <c r="A54" i="2"/>
  <c r="A127" i="2"/>
  <c r="A49" i="2"/>
  <c r="A31" i="2"/>
  <c r="A55" i="2"/>
  <c r="A25" i="2"/>
  <c r="A6" i="2"/>
  <c r="A118" i="2"/>
  <c r="A73" i="2"/>
  <c r="A89" i="2"/>
  <c r="A16" i="2"/>
  <c r="A99" i="2"/>
  <c r="A50" i="2"/>
  <c r="A37" i="2"/>
  <c r="A24" i="2"/>
  <c r="A33" i="2"/>
  <c r="A67" i="2"/>
  <c r="A64" i="2"/>
  <c r="A112" i="2"/>
  <c r="A32" i="2"/>
  <c r="A88" i="2"/>
  <c r="A132" i="2"/>
  <c r="A81" i="2"/>
  <c r="A38" i="2"/>
  <c r="A56" i="2"/>
  <c r="A93" i="2"/>
  <c r="A113" i="2"/>
  <c r="A96" i="2"/>
  <c r="A48" i="2"/>
  <c r="A115" i="2"/>
  <c r="A13" i="2"/>
  <c r="A131" i="2"/>
  <c r="A75" i="2"/>
  <c r="A12" i="2"/>
  <c r="A60" i="2"/>
  <c r="A20" i="2"/>
  <c r="A35" i="2"/>
  <c r="A57" i="2"/>
  <c r="A103" i="2"/>
  <c r="A53" i="2"/>
  <c r="A40" i="2"/>
  <c r="A110" i="2"/>
  <c r="A46" i="2"/>
  <c r="A116" i="2"/>
  <c r="A47" i="2"/>
  <c r="A80" i="2"/>
  <c r="A91" i="2"/>
  <c r="A126" i="2"/>
  <c r="A29" i="2"/>
  <c r="A5" i="2"/>
  <c r="A58" i="2"/>
  <c r="A62" i="2"/>
  <c r="A100" i="2"/>
  <c r="A120" i="2"/>
  <c r="A11" i="2"/>
  <c r="A52" i="2"/>
  <c r="A83" i="2"/>
  <c r="A86" i="2"/>
  <c r="A82" i="2"/>
  <c r="A85" i="2"/>
  <c r="A69" i="2"/>
  <c r="A104" i="2"/>
  <c r="A79" i="2"/>
  <c r="A71" i="2"/>
  <c r="A66" i="2"/>
  <c r="A10" i="2"/>
  <c r="A15" i="2"/>
  <c r="A7" i="2"/>
  <c r="A26" i="2"/>
  <c r="A92" i="2"/>
  <c r="A74" i="2"/>
  <c r="A133" i="2"/>
  <c r="A61" i="2"/>
  <c r="A22" i="2"/>
  <c r="A39" i="2"/>
  <c r="A14" i="2"/>
  <c r="A87" i="2"/>
  <c r="A119" i="2"/>
  <c r="A128" i="2"/>
  <c r="A17" i="2"/>
  <c r="A28" i="2"/>
  <c r="A23" i="2"/>
  <c r="A44" i="2"/>
  <c r="A45" i="2"/>
  <c r="A129" i="2"/>
  <c r="A19" i="2"/>
  <c r="A36" i="2"/>
  <c r="A34" i="2"/>
  <c r="A124" i="2"/>
  <c r="A114" i="2"/>
  <c r="A9" i="2"/>
  <c r="A84" i="2"/>
  <c r="A98" i="2"/>
  <c r="A94" i="2"/>
  <c r="BR5" i="1" l="1"/>
  <c r="BS20" i="1" s="1"/>
  <c r="BT14" i="1"/>
  <c r="BT18" i="1"/>
  <c r="BS11" i="1"/>
  <c r="BT19" i="1"/>
  <c r="BT8" i="1"/>
  <c r="BT12" i="1"/>
  <c r="BS17" i="1"/>
  <c r="BT9" i="1"/>
  <c r="BT13" i="1"/>
  <c r="BW5" i="1"/>
  <c r="BS10" i="1"/>
  <c r="BS14" i="1"/>
  <c r="BT16" i="1"/>
  <c r="BT20" i="1"/>
  <c r="BS7" i="1"/>
  <c r="BS21" i="1"/>
  <c r="BT10" i="1"/>
  <c r="BS13" i="1"/>
  <c r="BT11" i="1"/>
  <c r="BT15" i="1"/>
  <c r="BT21" i="1"/>
  <c r="BS12" i="1"/>
  <c r="BV12" i="1" s="1"/>
  <c r="BS16" i="1"/>
  <c r="BY5" i="1"/>
  <c r="BD5" i="1"/>
  <c r="BK5" i="1"/>
  <c r="AW5" i="1"/>
  <c r="AP5" i="1"/>
  <c r="N5" i="1"/>
  <c r="S5" i="1" s="1"/>
  <c r="AI5" i="1"/>
  <c r="AB5" i="1"/>
  <c r="U5" i="1"/>
  <c r="BS8" i="1" l="1"/>
  <c r="BT7" i="1"/>
  <c r="BS15" i="1"/>
  <c r="BS18" i="1"/>
  <c r="BT17" i="1"/>
  <c r="BS9" i="1"/>
  <c r="BS19" i="1"/>
  <c r="BV8" i="1"/>
  <c r="BV14" i="1"/>
  <c r="BM20" i="1"/>
  <c r="BP5" i="1"/>
  <c r="BM9" i="1"/>
  <c r="BM17" i="1"/>
  <c r="BL8" i="1"/>
  <c r="BL12" i="1"/>
  <c r="BL16" i="1"/>
  <c r="BL7" i="1"/>
  <c r="BL21" i="1"/>
  <c r="BM10" i="1"/>
  <c r="BM14" i="1"/>
  <c r="BM18" i="1"/>
  <c r="BL11" i="1"/>
  <c r="BM7" i="1"/>
  <c r="BM15" i="1"/>
  <c r="BM21" i="1"/>
  <c r="BL20" i="1"/>
  <c r="BL9" i="1"/>
  <c r="BL13" i="1"/>
  <c r="BM13" i="1"/>
  <c r="BL10" i="1"/>
  <c r="BL14" i="1"/>
  <c r="BL18" i="1"/>
  <c r="BL17" i="1"/>
  <c r="BM8" i="1"/>
  <c r="BM12" i="1"/>
  <c r="BM16" i="1"/>
  <c r="BL15" i="1"/>
  <c r="BM11" i="1"/>
  <c r="BM19" i="1"/>
  <c r="BL19" i="1"/>
  <c r="CA21" i="1"/>
  <c r="CA8" i="1"/>
  <c r="CA7" i="1"/>
  <c r="BZ7" i="1"/>
  <c r="CA18" i="1"/>
  <c r="CA19" i="1"/>
  <c r="BZ13" i="1"/>
  <c r="BZ21" i="1"/>
  <c r="CC21" i="1" s="1"/>
  <c r="CA13" i="1"/>
  <c r="CA14" i="1"/>
  <c r="BZ11" i="1"/>
  <c r="BZ8" i="1"/>
  <c r="CA15" i="1"/>
  <c r="BZ20" i="1"/>
  <c r="CA16" i="1"/>
  <c r="CD5" i="1"/>
  <c r="BZ14" i="1"/>
  <c r="CC14" i="1" s="1"/>
  <c r="BZ15" i="1"/>
  <c r="BZ19" i="1"/>
  <c r="CA11" i="1"/>
  <c r="BZ16" i="1"/>
  <c r="BZ9" i="1"/>
  <c r="BZ17" i="1"/>
  <c r="CA9" i="1"/>
  <c r="CA17" i="1"/>
  <c r="CA10" i="1"/>
  <c r="BZ12" i="1"/>
  <c r="CA12" i="1"/>
  <c r="CA20" i="1"/>
  <c r="BZ10" i="1"/>
  <c r="CC10" i="1" s="1"/>
  <c r="BZ18" i="1"/>
  <c r="BU21" i="1"/>
  <c r="BV21" i="1"/>
  <c r="BW21" i="1"/>
  <c r="BU13" i="1"/>
  <c r="BW13" i="1"/>
  <c r="BV13" i="1"/>
  <c r="BW12" i="1"/>
  <c r="BU12" i="1"/>
  <c r="BV15" i="1"/>
  <c r="BW15" i="1"/>
  <c r="BU15" i="1"/>
  <c r="BW10" i="1"/>
  <c r="BU10" i="1"/>
  <c r="BV10" i="1"/>
  <c r="BW20" i="1"/>
  <c r="BV20" i="1"/>
  <c r="BU20" i="1"/>
  <c r="BU9" i="1"/>
  <c r="BW9" i="1"/>
  <c r="BV9" i="1"/>
  <c r="BW8" i="1"/>
  <c r="BU8" i="1"/>
  <c r="BW18" i="1"/>
  <c r="BU18" i="1"/>
  <c r="BV18" i="1"/>
  <c r="BW16" i="1"/>
  <c r="BU16" i="1"/>
  <c r="BV16" i="1"/>
  <c r="BU19" i="1"/>
  <c r="BV19" i="1"/>
  <c r="BW19" i="1"/>
  <c r="BW14" i="1"/>
  <c r="BU14" i="1"/>
  <c r="AY20" i="1"/>
  <c r="AX13" i="1"/>
  <c r="AX21" i="1"/>
  <c r="AY11" i="1"/>
  <c r="AY19" i="1"/>
  <c r="AX10" i="1"/>
  <c r="AX14" i="1"/>
  <c r="AX20" i="1"/>
  <c r="AY8" i="1"/>
  <c r="AY12" i="1"/>
  <c r="AY16" i="1"/>
  <c r="AX7" i="1"/>
  <c r="AX15" i="1"/>
  <c r="BB5" i="1"/>
  <c r="AY9" i="1"/>
  <c r="AY17" i="1"/>
  <c r="AX18" i="1"/>
  <c r="AX9" i="1"/>
  <c r="AX17" i="1"/>
  <c r="AY7" i="1"/>
  <c r="AY15" i="1"/>
  <c r="AX8" i="1"/>
  <c r="AX12" i="1"/>
  <c r="AX16" i="1"/>
  <c r="AY10" i="1"/>
  <c r="AY14" i="1"/>
  <c r="AY18" i="1"/>
  <c r="AX11" i="1"/>
  <c r="AX19" i="1"/>
  <c r="AY13" i="1"/>
  <c r="AY21" i="1"/>
  <c r="BV11" i="1"/>
  <c r="BW11" i="1"/>
  <c r="BU11" i="1"/>
  <c r="BE20" i="1"/>
  <c r="BF10" i="1"/>
  <c r="BF20" i="1"/>
  <c r="BE13" i="1"/>
  <c r="BE21" i="1"/>
  <c r="BF17" i="1"/>
  <c r="BF18" i="1"/>
  <c r="BF14" i="1"/>
  <c r="BE11" i="1"/>
  <c r="BE19" i="1"/>
  <c r="BF7" i="1"/>
  <c r="BF11" i="1"/>
  <c r="BF15" i="1"/>
  <c r="BE8" i="1"/>
  <c r="BE12" i="1"/>
  <c r="BE16" i="1"/>
  <c r="BF16" i="1"/>
  <c r="BE9" i="1"/>
  <c r="BE17" i="1"/>
  <c r="BF21" i="1"/>
  <c r="BF8" i="1"/>
  <c r="BF12" i="1"/>
  <c r="BE7" i="1"/>
  <c r="BE15" i="1"/>
  <c r="BF9" i="1"/>
  <c r="BF13" i="1"/>
  <c r="BF19" i="1"/>
  <c r="BI5" i="1"/>
  <c r="BE10" i="1"/>
  <c r="BE14" i="1"/>
  <c r="BH14" i="1" s="1"/>
  <c r="BE18" i="1"/>
  <c r="BW7" i="1"/>
  <c r="BV7" i="1"/>
  <c r="BU7" i="1"/>
  <c r="BW17" i="1"/>
  <c r="BV17" i="1"/>
  <c r="BU17" i="1"/>
  <c r="P19" i="1"/>
  <c r="Q19" i="1" s="1"/>
  <c r="P14" i="1"/>
  <c r="S14" i="1" s="1"/>
  <c r="O20" i="1"/>
  <c r="P20" i="1"/>
  <c r="Q20" i="1" s="1"/>
  <c r="O14" i="1"/>
  <c r="R14" i="1" s="1"/>
  <c r="O9" i="1"/>
  <c r="O18" i="1"/>
  <c r="P9" i="1"/>
  <c r="Q9" i="1" s="1"/>
  <c r="P21" i="1"/>
  <c r="Q21" i="1" s="1"/>
  <c r="O13" i="1"/>
  <c r="P15" i="1"/>
  <c r="Q15" i="1" s="1"/>
  <c r="P17" i="1"/>
  <c r="O12" i="1"/>
  <c r="P10" i="1"/>
  <c r="S10" i="1" s="1"/>
  <c r="O11" i="1"/>
  <c r="O17" i="1"/>
  <c r="O10" i="1"/>
  <c r="O7" i="1"/>
  <c r="P12" i="1"/>
  <c r="S12" i="1" s="1"/>
  <c r="P18" i="1"/>
  <c r="Q18" i="1" s="1"/>
  <c r="O8" i="1"/>
  <c r="P11" i="1"/>
  <c r="S11" i="1" s="1"/>
  <c r="P8" i="1"/>
  <c r="Q8" i="1" s="1"/>
  <c r="O16" i="1"/>
  <c r="P7" i="1"/>
  <c r="P16" i="1"/>
  <c r="Q16" i="1" s="1"/>
  <c r="O15" i="1"/>
  <c r="O19" i="1"/>
  <c r="P13" i="1"/>
  <c r="Q13" i="1" s="1"/>
  <c r="O21" i="1"/>
  <c r="AR21" i="1"/>
  <c r="AR14" i="1"/>
  <c r="AQ12" i="1"/>
  <c r="AQ20" i="1"/>
  <c r="AR20" i="1"/>
  <c r="AR7" i="1"/>
  <c r="AQ21" i="1"/>
  <c r="AR13" i="1"/>
  <c r="AR18" i="1"/>
  <c r="AR15" i="1"/>
  <c r="AQ9" i="1"/>
  <c r="AR10" i="1"/>
  <c r="AR8" i="1"/>
  <c r="AU5" i="1"/>
  <c r="AQ14" i="1"/>
  <c r="AQ7" i="1"/>
  <c r="AQ8" i="1"/>
  <c r="AQ16" i="1"/>
  <c r="AR16" i="1"/>
  <c r="AQ15" i="1"/>
  <c r="AR12" i="1"/>
  <c r="AR9" i="1"/>
  <c r="AR17" i="1"/>
  <c r="AQ11" i="1"/>
  <c r="AR11" i="1"/>
  <c r="AR19" i="1"/>
  <c r="AQ17" i="1"/>
  <c r="AQ19" i="1"/>
  <c r="AQ13" i="1"/>
  <c r="AQ10" i="1"/>
  <c r="AQ18" i="1"/>
  <c r="S19" i="1"/>
  <c r="W21" i="1"/>
  <c r="W7" i="1"/>
  <c r="W15" i="1"/>
  <c r="W8" i="1"/>
  <c r="W16" i="1"/>
  <c r="V7" i="1"/>
  <c r="Z5" i="1"/>
  <c r="V14" i="1"/>
  <c r="V11" i="1"/>
  <c r="V8" i="1"/>
  <c r="V16" i="1"/>
  <c r="V9" i="1"/>
  <c r="V17" i="1"/>
  <c r="W10" i="1"/>
  <c r="W9" i="1"/>
  <c r="W17" i="1"/>
  <c r="V12" i="1"/>
  <c r="V21" i="1"/>
  <c r="W13" i="1"/>
  <c r="V15" i="1"/>
  <c r="W11" i="1"/>
  <c r="W19" i="1"/>
  <c r="W12" i="1"/>
  <c r="W20" i="1"/>
  <c r="W14" i="1"/>
  <c r="V10" i="1"/>
  <c r="V18" i="1"/>
  <c r="W18" i="1"/>
  <c r="V20" i="1"/>
  <c r="V13" i="1"/>
  <c r="V19" i="1"/>
  <c r="Q10" i="1"/>
  <c r="AD20" i="1"/>
  <c r="AC11" i="1"/>
  <c r="AD7" i="1"/>
  <c r="AD11" i="1"/>
  <c r="AD15" i="1"/>
  <c r="AD19" i="1"/>
  <c r="AC9" i="1"/>
  <c r="AC17" i="1"/>
  <c r="AC14" i="1"/>
  <c r="AC7" i="1"/>
  <c r="AD12" i="1"/>
  <c r="AC8" i="1"/>
  <c r="AC12" i="1"/>
  <c r="AC16" i="1"/>
  <c r="AC20" i="1"/>
  <c r="AC19" i="1"/>
  <c r="AD10" i="1"/>
  <c r="AD14" i="1"/>
  <c r="AD18" i="1"/>
  <c r="AG5" i="1"/>
  <c r="AC15" i="1"/>
  <c r="AC21" i="1"/>
  <c r="AD9" i="1"/>
  <c r="AD13" i="1"/>
  <c r="AD17" i="1"/>
  <c r="AD21" i="1"/>
  <c r="AC13" i="1"/>
  <c r="AC10" i="1"/>
  <c r="AC18" i="1"/>
  <c r="AD8" i="1"/>
  <c r="AD16" i="1"/>
  <c r="AJ20" i="1"/>
  <c r="AK18" i="1"/>
  <c r="AK7" i="1"/>
  <c r="AK11" i="1"/>
  <c r="AK15" i="1"/>
  <c r="AK19" i="1"/>
  <c r="AJ8" i="1"/>
  <c r="AJ12" i="1"/>
  <c r="AJ16" i="1"/>
  <c r="AK16" i="1"/>
  <c r="AJ13" i="1"/>
  <c r="AJ21" i="1"/>
  <c r="AK14" i="1"/>
  <c r="AK12" i="1"/>
  <c r="AK20" i="1"/>
  <c r="AJ7" i="1"/>
  <c r="AJ11" i="1"/>
  <c r="AJ15" i="1"/>
  <c r="AJ19" i="1"/>
  <c r="AK10" i="1"/>
  <c r="AK9" i="1"/>
  <c r="AK13" i="1"/>
  <c r="AK17" i="1"/>
  <c r="AK21" i="1"/>
  <c r="AN5" i="1"/>
  <c r="AJ10" i="1"/>
  <c r="AJ14" i="1"/>
  <c r="AJ18" i="1"/>
  <c r="AK8" i="1"/>
  <c r="AJ9" i="1"/>
  <c r="AJ17" i="1"/>
  <c r="R21" i="1"/>
  <c r="R13" i="1"/>
  <c r="S16" i="1"/>
  <c r="S13" i="1"/>
  <c r="R8" i="1"/>
  <c r="S8" i="1"/>
  <c r="R12" i="1"/>
  <c r="Q12" i="1"/>
  <c r="R10" i="1"/>
  <c r="BH8" i="1" l="1"/>
  <c r="BI19" i="1"/>
  <c r="BH19" i="1"/>
  <c r="BG19" i="1"/>
  <c r="BH12" i="1"/>
  <c r="BI7" i="1"/>
  <c r="BH7" i="1"/>
  <c r="BG7" i="1"/>
  <c r="BI18" i="1"/>
  <c r="BG18" i="1"/>
  <c r="BH18" i="1"/>
  <c r="BI20" i="1"/>
  <c r="BH20" i="1"/>
  <c r="BG20" i="1"/>
  <c r="AZ10" i="1"/>
  <c r="BB10" i="1"/>
  <c r="BA10" i="1"/>
  <c r="BA15" i="1"/>
  <c r="BB15" i="1"/>
  <c r="AZ15" i="1"/>
  <c r="AZ8" i="1"/>
  <c r="BA8" i="1"/>
  <c r="BB8" i="1"/>
  <c r="BA19" i="1"/>
  <c r="AZ19" i="1"/>
  <c r="BB19" i="1"/>
  <c r="AZ20" i="1"/>
  <c r="BB20" i="1"/>
  <c r="BA20" i="1"/>
  <c r="CB20" i="1"/>
  <c r="CC20" i="1"/>
  <c r="CD20" i="1"/>
  <c r="CD17" i="1"/>
  <c r="CC17" i="1"/>
  <c r="CB17" i="1"/>
  <c r="CD15" i="1"/>
  <c r="CB15" i="1"/>
  <c r="CC15" i="1"/>
  <c r="CD13" i="1"/>
  <c r="CC13" i="1"/>
  <c r="CB13" i="1"/>
  <c r="CD18" i="1"/>
  <c r="CB18" i="1"/>
  <c r="CB21" i="1"/>
  <c r="CD21" i="1"/>
  <c r="BP13" i="1"/>
  <c r="BO13" i="1"/>
  <c r="BN13" i="1"/>
  <c r="BN21" i="1"/>
  <c r="BP21" i="1"/>
  <c r="BO21" i="1"/>
  <c r="BN18" i="1"/>
  <c r="BO18" i="1"/>
  <c r="BP18" i="1"/>
  <c r="BP17" i="1"/>
  <c r="BN17" i="1"/>
  <c r="BO17" i="1"/>
  <c r="BI13" i="1"/>
  <c r="BH13" i="1"/>
  <c r="BG13" i="1"/>
  <c r="BI12" i="1"/>
  <c r="BG12" i="1"/>
  <c r="BG17" i="1"/>
  <c r="BI17" i="1"/>
  <c r="BH17" i="1"/>
  <c r="BI10" i="1"/>
  <c r="BG10" i="1"/>
  <c r="BA7" i="1"/>
  <c r="BB7" i="1"/>
  <c r="AZ7" i="1"/>
  <c r="BA17" i="1"/>
  <c r="AZ17" i="1"/>
  <c r="BB17" i="1"/>
  <c r="AZ11" i="1"/>
  <c r="BB11" i="1"/>
  <c r="BA11" i="1"/>
  <c r="CC12" i="1"/>
  <c r="CB12" i="1"/>
  <c r="CD12" i="1"/>
  <c r="CC9" i="1"/>
  <c r="CD9" i="1"/>
  <c r="CB9" i="1"/>
  <c r="CC11" i="1"/>
  <c r="CB11" i="1"/>
  <c r="CD11" i="1"/>
  <c r="BN16" i="1"/>
  <c r="BP16" i="1"/>
  <c r="BO16" i="1"/>
  <c r="BP15" i="1"/>
  <c r="BO15" i="1"/>
  <c r="BN15" i="1"/>
  <c r="BP14" i="1"/>
  <c r="BN14" i="1"/>
  <c r="BO14" i="1"/>
  <c r="BP9" i="1"/>
  <c r="BO9" i="1"/>
  <c r="BN9" i="1"/>
  <c r="AT21" i="1"/>
  <c r="Q14" i="1"/>
  <c r="R19" i="1"/>
  <c r="BH10" i="1"/>
  <c r="BI9" i="1"/>
  <c r="BG9" i="1"/>
  <c r="BH9" i="1"/>
  <c r="BI8" i="1"/>
  <c r="BG8" i="1"/>
  <c r="BI16" i="1"/>
  <c r="BG16" i="1"/>
  <c r="BH16" i="1"/>
  <c r="BH15" i="1"/>
  <c r="BG15" i="1"/>
  <c r="BI15" i="1"/>
  <c r="BA21" i="1"/>
  <c r="AZ21" i="1"/>
  <c r="BB21" i="1"/>
  <c r="AZ18" i="1"/>
  <c r="BB18" i="1"/>
  <c r="BA18" i="1"/>
  <c r="BA9" i="1"/>
  <c r="AZ9" i="1"/>
  <c r="BB9" i="1"/>
  <c r="AZ16" i="1"/>
  <c r="BA16" i="1"/>
  <c r="BB16" i="1"/>
  <c r="CC18" i="1"/>
  <c r="CC16" i="1"/>
  <c r="CD16" i="1"/>
  <c r="CB16" i="1"/>
  <c r="CC7" i="1"/>
  <c r="CB7" i="1"/>
  <c r="CD7" i="1"/>
  <c r="BO19" i="1"/>
  <c r="BP19" i="1"/>
  <c r="BN19" i="1"/>
  <c r="BP12" i="1"/>
  <c r="BN12" i="1"/>
  <c r="BO12" i="1"/>
  <c r="BO7" i="1"/>
  <c r="BN7" i="1"/>
  <c r="BP7" i="1"/>
  <c r="BN10" i="1"/>
  <c r="BO10" i="1"/>
  <c r="BP10" i="1"/>
  <c r="S21" i="1"/>
  <c r="BV23" i="1"/>
  <c r="BG21" i="1"/>
  <c r="BI21" i="1"/>
  <c r="BH21" i="1"/>
  <c r="BI11" i="1"/>
  <c r="BH11" i="1"/>
  <c r="BG11" i="1"/>
  <c r="BI14" i="1"/>
  <c r="BG14" i="1"/>
  <c r="AZ13" i="1"/>
  <c r="BA13" i="1"/>
  <c r="BB13" i="1"/>
  <c r="BB14" i="1"/>
  <c r="BA14" i="1"/>
  <c r="AZ14" i="1"/>
  <c r="BA12" i="1"/>
  <c r="AZ12" i="1"/>
  <c r="BB12" i="1"/>
  <c r="CD10" i="1"/>
  <c r="CB10" i="1"/>
  <c r="CD14" i="1"/>
  <c r="CB14" i="1"/>
  <c r="CD19" i="1"/>
  <c r="CC19" i="1"/>
  <c r="CB19" i="1"/>
  <c r="CC8" i="1"/>
  <c r="CB8" i="1"/>
  <c r="CD8" i="1"/>
  <c r="BO11" i="1"/>
  <c r="BN11" i="1"/>
  <c r="BP11" i="1"/>
  <c r="BP8" i="1"/>
  <c r="BO8" i="1"/>
  <c r="BN8" i="1"/>
  <c r="BO20" i="1"/>
  <c r="BP20" i="1"/>
  <c r="BN20" i="1"/>
  <c r="S9" i="1"/>
  <c r="R17" i="1"/>
  <c r="R18" i="1"/>
  <c r="R9" i="1"/>
  <c r="S20" i="1"/>
  <c r="R20" i="1"/>
  <c r="S18" i="1"/>
  <c r="R15" i="1"/>
  <c r="S15" i="1"/>
  <c r="R7" i="1"/>
  <c r="R11" i="1"/>
  <c r="Q17" i="1"/>
  <c r="S17" i="1"/>
  <c r="Q11" i="1"/>
  <c r="Q7" i="1"/>
  <c r="S7" i="1"/>
  <c r="R16" i="1"/>
  <c r="AU10" i="1"/>
  <c r="AT10" i="1"/>
  <c r="AS10" i="1"/>
  <c r="AU13" i="1"/>
  <c r="AT13" i="1"/>
  <c r="AS13" i="1"/>
  <c r="AU17" i="1"/>
  <c r="AS17" i="1"/>
  <c r="AT17" i="1"/>
  <c r="AS16" i="1"/>
  <c r="AU16" i="1"/>
  <c r="AT16" i="1"/>
  <c r="AU19" i="1"/>
  <c r="AT19" i="1"/>
  <c r="AS19" i="1"/>
  <c r="AT9" i="1"/>
  <c r="AS9" i="1"/>
  <c r="AU9" i="1"/>
  <c r="AU15" i="1"/>
  <c r="AT15" i="1"/>
  <c r="AS15" i="1"/>
  <c r="AS7" i="1"/>
  <c r="AU7" i="1"/>
  <c r="AT7" i="1"/>
  <c r="AU14" i="1"/>
  <c r="AT14" i="1"/>
  <c r="AS14" i="1"/>
  <c r="AT11" i="1"/>
  <c r="AU11" i="1"/>
  <c r="AS11" i="1"/>
  <c r="AS12" i="1"/>
  <c r="AU12" i="1"/>
  <c r="AT12" i="1"/>
  <c r="AS8" i="1"/>
  <c r="AU8" i="1"/>
  <c r="AT8" i="1"/>
  <c r="AS18" i="1"/>
  <c r="AU18" i="1"/>
  <c r="AT18" i="1"/>
  <c r="AS20" i="1"/>
  <c r="AU20" i="1"/>
  <c r="AT20" i="1"/>
  <c r="AS21" i="1"/>
  <c r="AU21" i="1"/>
  <c r="Y21" i="1"/>
  <c r="AL12" i="1"/>
  <c r="AN12" i="1"/>
  <c r="AM12" i="1"/>
  <c r="AN18" i="1"/>
  <c r="AM18" i="1"/>
  <c r="AL18" i="1"/>
  <c r="Y12" i="1"/>
  <c r="Z12" i="1"/>
  <c r="X12" i="1"/>
  <c r="Y9" i="1"/>
  <c r="Z9" i="1"/>
  <c r="X9" i="1"/>
  <c r="X15" i="1"/>
  <c r="Y15" i="1"/>
  <c r="Z15" i="1"/>
  <c r="AN8" i="1"/>
  <c r="AM8" i="1"/>
  <c r="AL8" i="1"/>
  <c r="AM9" i="1"/>
  <c r="AN9" i="1"/>
  <c r="AL9" i="1"/>
  <c r="AL14" i="1"/>
  <c r="AM14" i="1"/>
  <c r="AN14" i="1"/>
  <c r="AN15" i="1"/>
  <c r="AM15" i="1"/>
  <c r="AL15" i="1"/>
  <c r="AG17" i="1"/>
  <c r="AF17" i="1"/>
  <c r="AE17" i="1"/>
  <c r="AF10" i="1"/>
  <c r="AE10" i="1"/>
  <c r="AG10" i="1"/>
  <c r="AG15" i="1"/>
  <c r="AE15" i="1"/>
  <c r="AF15" i="1"/>
  <c r="AF20" i="1"/>
  <c r="AE20" i="1"/>
  <c r="AG20" i="1"/>
  <c r="Z19" i="1"/>
  <c r="X19" i="1"/>
  <c r="Y19" i="1"/>
  <c r="Z10" i="1"/>
  <c r="X10" i="1"/>
  <c r="Y10" i="1"/>
  <c r="Y7" i="1"/>
  <c r="X7" i="1"/>
  <c r="Z7" i="1"/>
  <c r="AM16" i="1"/>
  <c r="AN16" i="1"/>
  <c r="AL16" i="1"/>
  <c r="AF8" i="1"/>
  <c r="AE8" i="1"/>
  <c r="AG8" i="1"/>
  <c r="AG14" i="1"/>
  <c r="AE14" i="1"/>
  <c r="AF14" i="1"/>
  <c r="AE19" i="1"/>
  <c r="AG19" i="1"/>
  <c r="AF19" i="1"/>
  <c r="AN21" i="1"/>
  <c r="AM21" i="1"/>
  <c r="AL21" i="1"/>
  <c r="AM10" i="1"/>
  <c r="AN10" i="1"/>
  <c r="AL10" i="1"/>
  <c r="AL11" i="1"/>
  <c r="AM11" i="1"/>
  <c r="AN11" i="1"/>
  <c r="AG13" i="1"/>
  <c r="AE13" i="1"/>
  <c r="AF13" i="1"/>
  <c r="AE11" i="1"/>
  <c r="AF11" i="1"/>
  <c r="AG11" i="1"/>
  <c r="Z14" i="1"/>
  <c r="X14" i="1"/>
  <c r="Y14" i="1"/>
  <c r="X11" i="1"/>
  <c r="Y11" i="1"/>
  <c r="Z11" i="1"/>
  <c r="Y16" i="1"/>
  <c r="Z16" i="1"/>
  <c r="X16" i="1"/>
  <c r="X21" i="1"/>
  <c r="Z21" i="1"/>
  <c r="AN13" i="1"/>
  <c r="AM13" i="1"/>
  <c r="AL13" i="1"/>
  <c r="AN19" i="1"/>
  <c r="AM19" i="1"/>
  <c r="AL19" i="1"/>
  <c r="AE21" i="1"/>
  <c r="AF21" i="1"/>
  <c r="AG21" i="1"/>
  <c r="Z13" i="1"/>
  <c r="X13" i="1"/>
  <c r="Y13" i="1"/>
  <c r="AN17" i="1"/>
  <c r="AL17" i="1"/>
  <c r="AM17" i="1"/>
  <c r="AL20" i="1"/>
  <c r="AN20" i="1"/>
  <c r="AM20" i="1"/>
  <c r="AN7" i="1"/>
  <c r="AL7" i="1"/>
  <c r="AM7" i="1"/>
  <c r="AE16" i="1"/>
  <c r="AF16" i="1"/>
  <c r="AG16" i="1"/>
  <c r="AF9" i="1"/>
  <c r="AE9" i="1"/>
  <c r="AG9" i="1"/>
  <c r="AG18" i="1"/>
  <c r="AE18" i="1"/>
  <c r="AF18" i="1"/>
  <c r="AE12" i="1"/>
  <c r="AF12" i="1"/>
  <c r="AG12" i="1"/>
  <c r="AG7" i="1"/>
  <c r="AF7" i="1"/>
  <c r="AE7" i="1"/>
  <c r="X18" i="1"/>
  <c r="Y18" i="1"/>
  <c r="Z18" i="1"/>
  <c r="X20" i="1"/>
  <c r="Y20" i="1"/>
  <c r="Z20" i="1"/>
  <c r="X17" i="1"/>
  <c r="Z17" i="1"/>
  <c r="Y17" i="1"/>
  <c r="Y8" i="1"/>
  <c r="Z8" i="1"/>
  <c r="X8" i="1"/>
  <c r="BA23" i="1" l="1"/>
  <c r="BO23" i="1"/>
  <c r="CC23" i="1"/>
  <c r="BH23" i="1"/>
  <c r="R23" i="1"/>
  <c r="AT23" i="1"/>
  <c r="AF23" i="1"/>
  <c r="Y23" i="1"/>
  <c r="AM23" i="1"/>
</calcChain>
</file>

<file path=xl/sharedStrings.xml><?xml version="1.0" encoding="utf-8"?>
<sst xmlns="http://schemas.openxmlformats.org/spreadsheetml/2006/main" count="4613" uniqueCount="1008">
  <si>
    <t>Wk</t>
  </si>
  <si>
    <t>Opp</t>
  </si>
  <si>
    <t>Rk</t>
  </si>
  <si>
    <t>Ala</t>
  </si>
  <si>
    <t>Clem</t>
  </si>
  <si>
    <t>Iowa</t>
  </si>
  <si>
    <t>MisSt</t>
  </si>
  <si>
    <t>Mich</t>
  </si>
  <si>
    <t>MiaFL</t>
  </si>
  <si>
    <t>UAB</t>
  </si>
  <si>
    <t>Wash</t>
  </si>
  <si>
    <t>Wisc</t>
  </si>
  <si>
    <t>App</t>
  </si>
  <si>
    <t>Fres</t>
  </si>
  <si>
    <t>Troy</t>
  </si>
  <si>
    <t>Utah</t>
  </si>
  <si>
    <t>MSU</t>
  </si>
  <si>
    <t>Aub</t>
  </si>
  <si>
    <t>LSU</t>
  </si>
  <si>
    <t>OHSt</t>
  </si>
  <si>
    <t>WaSt</t>
  </si>
  <si>
    <t>BC</t>
  </si>
  <si>
    <t>UtSt</t>
  </si>
  <si>
    <t>Cin</t>
  </si>
  <si>
    <t>UCF</t>
  </si>
  <si>
    <t>Fla</t>
  </si>
  <si>
    <t>Temp</t>
  </si>
  <si>
    <t>SMiss</t>
  </si>
  <si>
    <t>PSU</t>
  </si>
  <si>
    <t>Stan</t>
  </si>
  <si>
    <t>Boise</t>
  </si>
  <si>
    <t>NIU</t>
  </si>
  <si>
    <t>ArkSt</t>
  </si>
  <si>
    <t>Ohio</t>
  </si>
  <si>
    <t>Tex</t>
  </si>
  <si>
    <t>NW</t>
  </si>
  <si>
    <t>NCSt</t>
  </si>
  <si>
    <t>TCU</t>
  </si>
  <si>
    <t>SCar</t>
  </si>
  <si>
    <t>K St</t>
  </si>
  <si>
    <t>Marsh</t>
  </si>
  <si>
    <t>Mem</t>
  </si>
  <si>
    <t>E Mi</t>
  </si>
  <si>
    <t>BYU</t>
  </si>
  <si>
    <t>USC</t>
  </si>
  <si>
    <t>Minn</t>
  </si>
  <si>
    <t>UGA</t>
  </si>
  <si>
    <t>VaTec</t>
  </si>
  <si>
    <t>LaTec</t>
  </si>
  <si>
    <t>FlaSt</t>
  </si>
  <si>
    <t>WestMI</t>
  </si>
  <si>
    <t>Cal</t>
  </si>
  <si>
    <t>KY</t>
  </si>
  <si>
    <t>Duke</t>
  </si>
  <si>
    <t>Colo</t>
  </si>
  <si>
    <t>UTSA</t>
  </si>
  <si>
    <t>SoFL</t>
  </si>
  <si>
    <t>SDSU</t>
  </si>
  <si>
    <t>IASt</t>
  </si>
  <si>
    <t>C Mi</t>
  </si>
  <si>
    <t>MiaOH</t>
  </si>
  <si>
    <t>ND</t>
  </si>
  <si>
    <t>Army</t>
  </si>
  <si>
    <t>Wake</t>
  </si>
  <si>
    <t>Wyo</t>
  </si>
  <si>
    <t>WVU</t>
  </si>
  <si>
    <t>TxAM</t>
  </si>
  <si>
    <t>OkSt</t>
  </si>
  <si>
    <t>Hou</t>
  </si>
  <si>
    <t>Tul</t>
  </si>
  <si>
    <t>Oreg</t>
  </si>
  <si>
    <t>MidTN</t>
  </si>
  <si>
    <t>NorTx</t>
  </si>
  <si>
    <t>Akr</t>
  </si>
  <si>
    <t>Neb</t>
  </si>
  <si>
    <t>AzSt</t>
  </si>
  <si>
    <t>Ind</t>
  </si>
  <si>
    <t>Pitt</t>
  </si>
  <si>
    <t>ColSt</t>
  </si>
  <si>
    <t>Mizzu</t>
  </si>
  <si>
    <t>Lou</t>
  </si>
  <si>
    <t>Tenn</t>
  </si>
  <si>
    <t>GaSo</t>
  </si>
  <si>
    <t>SMU</t>
  </si>
  <si>
    <t>W Ky</t>
  </si>
  <si>
    <t>Nev</t>
  </si>
  <si>
    <t>OD</t>
  </si>
  <si>
    <t>FlAtl</t>
  </si>
  <si>
    <t>MD</t>
  </si>
  <si>
    <t>UVA</t>
  </si>
  <si>
    <t>SoAl</t>
  </si>
  <si>
    <t>Purd</t>
  </si>
  <si>
    <t>UCLA</t>
  </si>
  <si>
    <t>Tuls</t>
  </si>
  <si>
    <t>FLInt</t>
  </si>
  <si>
    <t>Toled</t>
  </si>
  <si>
    <t>Okla</t>
  </si>
  <si>
    <t>GATec</t>
  </si>
  <si>
    <t>NMSt</t>
  </si>
  <si>
    <t>UNC</t>
  </si>
  <si>
    <t>Buff</t>
  </si>
  <si>
    <t>Navy</t>
  </si>
  <si>
    <t>Bayl</t>
  </si>
  <si>
    <t>ULLaf</t>
  </si>
  <si>
    <t>AF</t>
  </si>
  <si>
    <t>Vand</t>
  </si>
  <si>
    <t>Char</t>
  </si>
  <si>
    <t>Ariz</t>
  </si>
  <si>
    <t>GASt</t>
  </si>
  <si>
    <t>Rut</t>
  </si>
  <si>
    <t>Syr</t>
  </si>
  <si>
    <t>Kans</t>
  </si>
  <si>
    <t>TxTch</t>
  </si>
  <si>
    <t>Ark</t>
  </si>
  <si>
    <t>Kent</t>
  </si>
  <si>
    <t>CoCar</t>
  </si>
  <si>
    <t>UMass</t>
  </si>
  <si>
    <t>Ill</t>
  </si>
  <si>
    <t>NM</t>
  </si>
  <si>
    <t>UNLV</t>
  </si>
  <si>
    <t>SJSU</t>
  </si>
  <si>
    <t>Hawaii</t>
  </si>
  <si>
    <t>BGSU</t>
  </si>
  <si>
    <t>Miss</t>
  </si>
  <si>
    <t>Lib</t>
  </si>
  <si>
    <t>Ball</t>
  </si>
  <si>
    <t>ULMon</t>
  </si>
  <si>
    <t>Rice</t>
  </si>
  <si>
    <t>TxSt</t>
  </si>
  <si>
    <t>UTEP</t>
  </si>
  <si>
    <t>UConn</t>
  </si>
  <si>
    <t>ECU</t>
  </si>
  <si>
    <t>OreSt</t>
  </si>
  <si>
    <t>Defense</t>
  </si>
  <si>
    <t>Bye</t>
  </si>
  <si>
    <t>FCS</t>
  </si>
  <si>
    <t>Best</t>
  </si>
  <si>
    <t>OPTION</t>
  </si>
  <si>
    <t>SELECT YOUR OWN</t>
  </si>
  <si>
    <t>AVG</t>
  </si>
  <si>
    <t>DEFENSE</t>
  </si>
  <si>
    <t>D'Eriq King</t>
  </si>
  <si>
    <t>Jalen Hurts</t>
  </si>
  <si>
    <t>Tua Tagovailoa</t>
  </si>
  <si>
    <t>Gage Gubrud</t>
  </si>
  <si>
    <t>Justin Fields</t>
  </si>
  <si>
    <t>Sam Ehlinger</t>
  </si>
  <si>
    <t>Adrian Martinez</t>
  </si>
  <si>
    <t>Bryce Perkins</t>
  </si>
  <si>
    <t>Spencer Sanders</t>
  </si>
  <si>
    <t>Nathan Rourke</t>
  </si>
  <si>
    <t>Holton Ahlers</t>
  </si>
  <si>
    <t>Cole McDonald</t>
  </si>
  <si>
    <t>Kellen Mond</t>
  </si>
  <si>
    <t>Kelly Bryant</t>
  </si>
  <si>
    <t>Khalil Tate</t>
  </si>
  <si>
    <t>Trevor Lawrence</t>
  </si>
  <si>
    <t>Brandon Wimbush</t>
  </si>
  <si>
    <t>Shane Buechele</t>
  </si>
  <si>
    <t>Ian Book</t>
  </si>
  <si>
    <t>Jamie Newman</t>
  </si>
  <si>
    <t>Armani Rogers</t>
  </si>
  <si>
    <t>Tommy DeVito</t>
  </si>
  <si>
    <t>Caleb Evans</t>
  </si>
  <si>
    <t>Tommy Stevens</t>
  </si>
  <si>
    <t>Ryan Willis</t>
  </si>
  <si>
    <t>Zac Thomas</t>
  </si>
  <si>
    <t>Matt Corral</t>
  </si>
  <si>
    <t>Mitchell Guadagni</t>
  </si>
  <si>
    <t>Malcolm Perry</t>
  </si>
  <si>
    <t>Alan Bowman</t>
  </si>
  <si>
    <t>Mason Fine</t>
  </si>
  <si>
    <t>Jordan Love</t>
  </si>
  <si>
    <t>Charlie Brewer</t>
  </si>
  <si>
    <t>Stephen Calvert</t>
  </si>
  <si>
    <t>Woody Barrett</t>
  </si>
  <si>
    <t>Shea Patterson</t>
  </si>
  <si>
    <t>Logan Bonner</t>
  </si>
  <si>
    <t>Justin Herbert</t>
  </si>
  <si>
    <t>Steven Montez</t>
  </si>
  <si>
    <t>Hank Bachmeier</t>
  </si>
  <si>
    <t>Blake Barnett</t>
  </si>
  <si>
    <t>Brock Purdy</t>
  </si>
  <si>
    <t>James Blackman</t>
  </si>
  <si>
    <t>Feleipe Franks</t>
  </si>
  <si>
    <t>Elijah Sindelar</t>
  </si>
  <si>
    <t>Randall Johnson</t>
  </si>
  <si>
    <t>Tyler Huntley</t>
  </si>
  <si>
    <t>Tyler Johnston III</t>
  </si>
  <si>
    <t>Zach Wilson</t>
  </si>
  <si>
    <t>Desmond Ridder</t>
  </si>
  <si>
    <t>Sean Clifford</t>
  </si>
  <si>
    <t>Joe Burrow</t>
  </si>
  <si>
    <t>Zach Smith</t>
  </si>
  <si>
    <t>Mike Glass</t>
  </si>
  <si>
    <t>Sean Chambers</t>
  </si>
  <si>
    <t>Kaleb Barker</t>
  </si>
  <si>
    <t>JT Daniels</t>
  </si>
  <si>
    <t>Kelvin Hopkins Jr.</t>
  </si>
  <si>
    <t>Jorge Reyna</t>
  </si>
  <si>
    <t>Austin Kendall</t>
  </si>
  <si>
    <t>Josh Jackson</t>
  </si>
  <si>
    <t>Shai Werts</t>
  </si>
  <si>
    <t>Jake Bentley</t>
  </si>
  <si>
    <t>J'mar Smith</t>
  </si>
  <si>
    <t>Brady White</t>
  </si>
  <si>
    <t>Alex Delton</t>
  </si>
  <si>
    <t>Tate Martell</t>
  </si>
  <si>
    <t>Hunter Johnson</t>
  </si>
  <si>
    <t>Quentin Harris</t>
  </si>
  <si>
    <t>Joey Gatewood</t>
  </si>
  <si>
    <t>K.J. Costello</t>
  </si>
  <si>
    <t>Dan Ellington</t>
  </si>
  <si>
    <t>Peyton Ramsey</t>
  </si>
  <si>
    <t>Jon Wassink</t>
  </si>
  <si>
    <t>Riley Neal</t>
  </si>
  <si>
    <t>Brian Lewerke</t>
  </si>
  <si>
    <t>Malik Henry</t>
  </si>
  <si>
    <t>Andrew Brito</t>
  </si>
  <si>
    <t>Josh Adkins</t>
  </si>
  <si>
    <t>Tevaka Tuioti</t>
  </si>
  <si>
    <t>Dorian Thompson-Robinson</t>
  </si>
  <si>
    <t>Jake Fromm</t>
  </si>
  <si>
    <t>Kenny Pickett</t>
  </si>
  <si>
    <t>James Morgan</t>
  </si>
  <si>
    <t>Donald Hammond III</t>
  </si>
  <si>
    <t>Justin McMillan</t>
  </si>
  <si>
    <t>Jayden Daniels</t>
  </si>
  <si>
    <t>Jacob Eason</t>
  </si>
  <si>
    <t>Sam Howell</t>
  </si>
  <si>
    <t>Isaiah Williams</t>
  </si>
  <si>
    <t>Matthew McKay</t>
  </si>
  <si>
    <t>Terry Wilson</t>
  </si>
  <si>
    <t>Chris Robison</t>
  </si>
  <si>
    <t>Jawon Pass</t>
  </si>
  <si>
    <t>Jack Abraham</t>
  </si>
  <si>
    <t>Skylar Thompson</t>
  </si>
  <si>
    <t>Isaiah Green</t>
  </si>
  <si>
    <t>Josh Love</t>
  </si>
  <si>
    <t>Grant Loy</t>
  </si>
  <si>
    <t>Nate Stanley</t>
  </si>
  <si>
    <t>Gresch Jensen</t>
  </si>
  <si>
    <t>Kato Nelson</t>
  </si>
  <si>
    <t>Messiah DeWeaver</t>
  </si>
  <si>
    <t>Collin Hill</t>
  </si>
  <si>
    <t>Steven Duncan</t>
  </si>
  <si>
    <t>Anthony Brown</t>
  </si>
  <si>
    <t>Anthony Russo</t>
  </si>
  <si>
    <t>Kyle Vantrease</t>
  </si>
  <si>
    <t>Jake Luton</t>
  </si>
  <si>
    <t>Jarrett Guarantano</t>
  </si>
  <si>
    <t>AJ Mayer</t>
  </si>
  <si>
    <t>Marcus Childers</t>
  </si>
  <si>
    <t>Chase Garbers</t>
  </si>
  <si>
    <t>Cephus Johnson</t>
  </si>
  <si>
    <t>Drew Plitt</t>
  </si>
  <si>
    <t>Kai Locksley</t>
  </si>
  <si>
    <t>Tanner Morgan</t>
  </si>
  <si>
    <t>Levi Lewis</t>
  </si>
  <si>
    <t>Ben Hicks</t>
  </si>
  <si>
    <t>Ryan Agnew</t>
  </si>
  <si>
    <t>Frank Harris</t>
  </si>
  <si>
    <t>Lucas Johnson</t>
  </si>
  <si>
    <t>Fred Payton</t>
  </si>
  <si>
    <t>Quinten Dormady</t>
  </si>
  <si>
    <t>Graham Mertz</t>
  </si>
  <si>
    <t>Thomas MacVittie</t>
  </si>
  <si>
    <t>Steven Krajewski</t>
  </si>
  <si>
    <t>Tom Stewart</t>
  </si>
  <si>
    <t>Chris Reynolds</t>
  </si>
  <si>
    <t>Artur Sitkowski</t>
  </si>
  <si>
    <t>QUARTERBACK</t>
  </si>
  <si>
    <t>Eno Benjamin</t>
  </si>
  <si>
    <t>Jonathan Taylor</t>
  </si>
  <si>
    <t>Patrick Taylor Jr.</t>
  </si>
  <si>
    <t>Travis Etienne</t>
  </si>
  <si>
    <t>Juwan Washington</t>
  </si>
  <si>
    <t>D'Andre Swift</t>
  </si>
  <si>
    <t>Joshua Kelley</t>
  </si>
  <si>
    <t>Max Borghi</t>
  </si>
  <si>
    <t>Kylin Hill</t>
  </si>
  <si>
    <t>AJ Dillon</t>
  </si>
  <si>
    <t>Ke'Shawn Vaughn</t>
  </si>
  <si>
    <t>J.K. Dobbins</t>
  </si>
  <si>
    <t>Zack Moss</t>
  </si>
  <si>
    <t>CJ Verdell</t>
  </si>
  <si>
    <t>Jashaun Corbin</t>
  </si>
  <si>
    <t>Bryant Koback</t>
  </si>
  <si>
    <t>Chuba Hubbard</t>
  </si>
  <si>
    <t>Larry Rountree III</t>
  </si>
  <si>
    <t>DeAndre Torrey</t>
  </si>
  <si>
    <t>Michael Warren II</t>
  </si>
  <si>
    <t>LeVante Bellamy</t>
  </si>
  <si>
    <t>Pooka Williams Jr.</t>
  </si>
  <si>
    <t>Jordan Cronkrite</t>
  </si>
  <si>
    <t>Salvon Ahmed</t>
  </si>
  <si>
    <t>Ta'Zhawn Henry</t>
  </si>
  <si>
    <t>Andrew Van Buren</t>
  </si>
  <si>
    <t>Elijah Mitchell</t>
  </si>
  <si>
    <t>Benny LeMay</t>
  </si>
  <si>
    <t>Darrynton Evans</t>
  </si>
  <si>
    <t>Scottie Phillips</t>
  </si>
  <si>
    <t>Najee Harris</t>
  </si>
  <si>
    <t>Kennedy Brooks</t>
  </si>
  <si>
    <t>Jason Huntley</t>
  </si>
  <si>
    <t>Spencer Brown</t>
  </si>
  <si>
    <t>Greg McCrae</t>
  </si>
  <si>
    <t>Jafar Armstrong</t>
  </si>
  <si>
    <t>Gerold Bright</t>
  </si>
  <si>
    <t>Clyde Edwards-Helaire</t>
  </si>
  <si>
    <t>Jermar Jefferson</t>
  </si>
  <si>
    <t>Isaiah Bowser</t>
  </si>
  <si>
    <t>Ronnie Rivers</t>
  </si>
  <si>
    <t>JaTarvious Whitlow</t>
  </si>
  <si>
    <t>B.J. Smith</t>
  </si>
  <si>
    <t>J.J. Taylor</t>
  </si>
  <si>
    <t>Charles Williams</t>
  </si>
  <si>
    <t>Keaontay Ingram</t>
  </si>
  <si>
    <t>Jaret Patterson</t>
  </si>
  <si>
    <t>Ricky Slade</t>
  </si>
  <si>
    <t>Trey Ragas</t>
  </si>
  <si>
    <t>Kennedy McKoy</t>
  </si>
  <si>
    <t>Jo-el Shaw</t>
  </si>
  <si>
    <t>Cam Akers</t>
  </si>
  <si>
    <t>Caleb Huntley</t>
  </si>
  <si>
    <t>Reggie Corbin</t>
  </si>
  <si>
    <t>Anthony McFarland</t>
  </si>
  <si>
    <t>Brenden Knox</t>
  </si>
  <si>
    <t>Marcel Murray</t>
  </si>
  <si>
    <t>Maurice Washington</t>
  </si>
  <si>
    <t>Mekhi Sargent</t>
  </si>
  <si>
    <t>Alex Fontenot</t>
  </si>
  <si>
    <t>Jaqwis Dancy</t>
  </si>
  <si>
    <t>Darius Bradwell</t>
  </si>
  <si>
    <t>BJ Emmons</t>
  </si>
  <si>
    <t>Stevie Scott</t>
  </si>
  <si>
    <t>Raheem Blackshear</t>
  </si>
  <si>
    <t>Chaton Mobley</t>
  </si>
  <si>
    <t>Trey Sermon</t>
  </si>
  <si>
    <t>James Gilbert</t>
  </si>
  <si>
    <t>O'Shaan Allison</t>
  </si>
  <si>
    <t>Moe Neal</t>
  </si>
  <si>
    <t>Andrew Clair</t>
  </si>
  <si>
    <t>DeeJay Dallas</t>
  </si>
  <si>
    <t>Ricky Person</t>
  </si>
  <si>
    <t>Toa Taua</t>
  </si>
  <si>
    <t>Corey Taylor II</t>
  </si>
  <si>
    <t>Ty Chandler</t>
  </si>
  <si>
    <t>Asim Rose</t>
  </si>
  <si>
    <t>Frankie Hickson</t>
  </si>
  <si>
    <t>Adrian Killins Jr.</t>
  </si>
  <si>
    <t>Christopher Brown Jr.</t>
  </si>
  <si>
    <t>Zach Charbonnet</t>
  </si>
  <si>
    <t>Tre Harbison</t>
  </si>
  <si>
    <t>Logan Wright</t>
  </si>
  <si>
    <t>Kevin Brown</t>
  </si>
  <si>
    <t>Kevin Mensah</t>
  </si>
  <si>
    <t>Shamari Brooks</t>
  </si>
  <si>
    <t>Xazavian Valladay</t>
  </si>
  <si>
    <t>Deon Jackson</t>
  </si>
  <si>
    <t>Wesley Kennedy III</t>
  </si>
  <si>
    <t>Rodney Smith</t>
  </si>
  <si>
    <t>Cameron Scarlett</t>
  </si>
  <si>
    <t>Tra Minter</t>
  </si>
  <si>
    <t>Torrance Marable</t>
  </si>
  <si>
    <t>Kevin Marks</t>
  </si>
  <si>
    <t>Tario Fuller</t>
  </si>
  <si>
    <t>Connor Heyward</t>
  </si>
  <si>
    <t>Breece Hall</t>
  </si>
  <si>
    <t>Tra Barnett</t>
  </si>
  <si>
    <t>Trivenskey Mosley</t>
  </si>
  <si>
    <t>Jaylon Bester</t>
  </si>
  <si>
    <t>Shaq Vann</t>
  </si>
  <si>
    <t>Quardraiz Wadley</t>
  </si>
  <si>
    <t>Artavis Pierce</t>
  </si>
  <si>
    <t>Hassan Hall</t>
  </si>
  <si>
    <t>Jonathan Ward</t>
  </si>
  <si>
    <t>Kadin Remsberg</t>
  </si>
  <si>
    <t>Lamical Perine</t>
  </si>
  <si>
    <t>Travis Dye</t>
  </si>
  <si>
    <t>Kenny Gainwell</t>
  </si>
  <si>
    <t>Tyler King</t>
  </si>
  <si>
    <t>Trey Sanders</t>
  </si>
  <si>
    <t>Kesean Strong</t>
  </si>
  <si>
    <t>Cade Carney</t>
  </si>
  <si>
    <t>Javonte Williams</t>
  </si>
  <si>
    <t>A.J. Davis</t>
  </si>
  <si>
    <t>Juma Otoviano</t>
  </si>
  <si>
    <t>Armand Shyne</t>
  </si>
  <si>
    <t>Rakeem Boyd</t>
  </si>
  <si>
    <t>PK Kier</t>
  </si>
  <si>
    <t>Lopini Katoa</t>
  </si>
  <si>
    <t>Jordan Mason</t>
  </si>
  <si>
    <t>Tyler Nevens</t>
  </si>
  <si>
    <t>Brian Herrien</t>
  </si>
  <si>
    <t>Jager Gardner</t>
  </si>
  <si>
    <t>Vavae Malepeai</t>
  </si>
  <si>
    <t>Abdul Adams</t>
  </si>
  <si>
    <t>Davon Tucker</t>
  </si>
  <si>
    <t>Connor Slomka</t>
  </si>
  <si>
    <t>JaMycal Hasty</t>
  </si>
  <si>
    <t>Brenden Brady</t>
  </si>
  <si>
    <t>John Emery Jr.</t>
  </si>
  <si>
    <t>Nelson Smith</t>
  </si>
  <si>
    <t>Rico Dowdle</t>
  </si>
  <si>
    <t>Trestan Ebner</t>
  </si>
  <si>
    <t>Kell Walker</t>
  </si>
  <si>
    <t>Ahmari Davis</t>
  </si>
  <si>
    <t>Art Thompkins</t>
  </si>
  <si>
    <t>Deshawn McClease</t>
  </si>
  <si>
    <t>Dedrick Mills</t>
  </si>
  <si>
    <t>Shakif Seymour</t>
  </si>
  <si>
    <t>Gerrid Doaks</t>
  </si>
  <si>
    <t>Maurice Thomas</t>
  </si>
  <si>
    <t>Sewo Olonilua</t>
  </si>
  <si>
    <t>CJ Williams</t>
  </si>
  <si>
    <t>Joshua Samuel</t>
  </si>
  <si>
    <t>Deltron Sands</t>
  </si>
  <si>
    <t>Patrick Carr</t>
  </si>
  <si>
    <t>Lyn-J Dixon</t>
  </si>
  <si>
    <t>Anthony Williams Jr.</t>
  </si>
  <si>
    <t>Greg Bell</t>
  </si>
  <si>
    <t>Marcus McElroy</t>
  </si>
  <si>
    <t>Shannon Brooks</t>
  </si>
  <si>
    <t>Jamir Thomas</t>
  </si>
  <si>
    <t>Marvin Kinsey Jr.</t>
  </si>
  <si>
    <t>Loren Easly</t>
  </si>
  <si>
    <t>Mike Epstein</t>
  </si>
  <si>
    <t>Jacqez Hairston</t>
  </si>
  <si>
    <t>Martell Pettaway</t>
  </si>
  <si>
    <t>Tyler Badie</t>
  </si>
  <si>
    <t>Jirehl Brock</t>
  </si>
  <si>
    <t>Kelton Moore</t>
  </si>
  <si>
    <t>Christian Gibson</t>
  </si>
  <si>
    <t>Khalan Laborn</t>
  </si>
  <si>
    <t>Jabir Daughtry-Frye</t>
  </si>
  <si>
    <t>Corey Dauphine</t>
  </si>
  <si>
    <t>Julian Ross</t>
  </si>
  <si>
    <t>Peytton Pickett</t>
  </si>
  <si>
    <t>Napoleon Maxwell</t>
  </si>
  <si>
    <t>Austin Vaughn</t>
  </si>
  <si>
    <t>Ryan Graham</t>
  </si>
  <si>
    <t>Antonio Williams</t>
  </si>
  <si>
    <t>Aston Walter</t>
  </si>
  <si>
    <t>James Charles</t>
  </si>
  <si>
    <t>Raymond Calais</t>
  </si>
  <si>
    <t>Christian Turner</t>
  </si>
  <si>
    <t>Toren Young</t>
  </si>
  <si>
    <t>Christopher Rodriguez</t>
  </si>
  <si>
    <t>Jordon Brown</t>
  </si>
  <si>
    <t>Christian Beal-Smith</t>
  </si>
  <si>
    <t>Lorenzo Lingard</t>
  </si>
  <si>
    <t>Anthony Jones</t>
  </si>
  <si>
    <t>Ke'Mon Freeman</t>
  </si>
  <si>
    <t>Otis Anderson</t>
  </si>
  <si>
    <t>Xavier Williams</t>
  </si>
  <si>
    <t>Kyle Dobbins</t>
  </si>
  <si>
    <t>Robert Mahone</t>
  </si>
  <si>
    <t>Javian Hawkins</t>
  </si>
  <si>
    <t>Stephen Carr</t>
  </si>
  <si>
    <t>Darius Anderson</t>
  </si>
  <si>
    <t>Jerry Howard</t>
  </si>
  <si>
    <t>Kylan Watkins</t>
  </si>
  <si>
    <t>Malik Davis</t>
  </si>
  <si>
    <t>Tim Jordan</t>
  </si>
  <si>
    <t>Sean McGrew</t>
  </si>
  <si>
    <t>Darius Pinnix</t>
  </si>
  <si>
    <t>Steven Anderson</t>
  </si>
  <si>
    <t>Isaih Pacheco</t>
  </si>
  <si>
    <t>Deion Smith</t>
  </si>
  <si>
    <t>Brittain Brown</t>
  </si>
  <si>
    <t>Bilal Ally</t>
  </si>
  <si>
    <t>Jordan Mims</t>
  </si>
  <si>
    <t>Anthony D. Taylor</t>
  </si>
  <si>
    <t>Tony Jones Jr.</t>
  </si>
  <si>
    <t>Jamauri Wakefield</t>
  </si>
  <si>
    <t>Darien Rencher</t>
  </si>
  <si>
    <t>Master Teague</t>
  </si>
  <si>
    <t>Alphonzo Andrews</t>
  </si>
  <si>
    <t>Todd Sibley Jr.</t>
  </si>
  <si>
    <t>Sampson James</t>
  </si>
  <si>
    <t>Michael Carter</t>
  </si>
  <si>
    <t>Bryson Denley</t>
  </si>
  <si>
    <t>D'Vonte Price</t>
  </si>
  <si>
    <t>Ty'Son Williams</t>
  </si>
  <si>
    <t>Devwah Whaley</t>
  </si>
  <si>
    <t>Kam Martin</t>
  </si>
  <si>
    <t>Marcus Jones</t>
  </si>
  <si>
    <t>Trevon Sands</t>
  </si>
  <si>
    <t>Gino Appleberry Jr.</t>
  </si>
  <si>
    <t>Travis Levy</t>
  </si>
  <si>
    <t>Jalen Holston</t>
  </si>
  <si>
    <t>Austin Jones</t>
  </si>
  <si>
    <t>Israel Tucker</t>
  </si>
  <si>
    <t>Tazh Maloy</t>
  </si>
  <si>
    <t>Richie Worship</t>
  </si>
  <si>
    <t>Nakia Watson</t>
  </si>
  <si>
    <t>Marcus Williams Jr.</t>
  </si>
  <si>
    <t>Noah Cain</t>
  </si>
  <si>
    <t>Lala Davis</t>
  </si>
  <si>
    <t>Taven Birdow</t>
  </si>
  <si>
    <t>Morian Walker Jr.</t>
  </si>
  <si>
    <t>Tavion Thomas</t>
  </si>
  <si>
    <t>Isaiah Woullard</t>
  </si>
  <si>
    <t>Nick Gibson</t>
  </si>
  <si>
    <t>Fred Holly III</t>
  </si>
  <si>
    <t>Joshua Mack</t>
  </si>
  <si>
    <t>Garrett Groshek</t>
  </si>
  <si>
    <t>KirVonte Benson</t>
  </si>
  <si>
    <t>Tayon Fleet-Davis</t>
  </si>
  <si>
    <t>DeShawn Collins</t>
  </si>
  <si>
    <t>Josh Johnson</t>
  </si>
  <si>
    <t>Gary Brightwell</t>
  </si>
  <si>
    <t>Jake Neatherton</t>
  </si>
  <si>
    <t>Mohamed Ibrahim</t>
  </si>
  <si>
    <t>Emmanuel Esukpa</t>
  </si>
  <si>
    <t>Markice Hurt Jr.</t>
  </si>
  <si>
    <t>Myles Fells</t>
  </si>
  <si>
    <t>B.J. Daniels</t>
  </si>
  <si>
    <t>Khalil Herbert</t>
  </si>
  <si>
    <t>Terrion Avery</t>
  </si>
  <si>
    <t>Jahmir Smith</t>
  </si>
  <si>
    <t>Mon Denson</t>
  </si>
  <si>
    <t>V'Lique Carter</t>
  </si>
  <si>
    <t>Aaron McAllister</t>
  </si>
  <si>
    <t>Seth Paige</t>
  </si>
  <si>
    <t>Bradrick Shaw</t>
  </si>
  <si>
    <t>Dae Williams</t>
  </si>
  <si>
    <t>Camerun Peoples</t>
  </si>
  <si>
    <t>Xavier Jones</t>
  </si>
  <si>
    <t>Quinton Baker</t>
  </si>
  <si>
    <t>Ra'Von Bonner</t>
  </si>
  <si>
    <t>Robert Brown Jr.</t>
  </si>
  <si>
    <t>Kyle Porter</t>
  </si>
  <si>
    <t>Brendan Manigo</t>
  </si>
  <si>
    <t>Daevon Vigilant</t>
  </si>
  <si>
    <t>Ivory Kelly-Martin</t>
  </si>
  <si>
    <t>Rahmir Johnson</t>
  </si>
  <si>
    <t>Lucious Stanley</t>
  </si>
  <si>
    <t>Rashaad Bolton</t>
  </si>
  <si>
    <t>Zonovan Knight</t>
  </si>
  <si>
    <t>John Moten IV</t>
  </si>
  <si>
    <t>Devonta'e Henry-Cole</t>
  </si>
  <si>
    <t>Stephon Huderson</t>
  </si>
  <si>
    <t>Brian Robinson Jr.</t>
  </si>
  <si>
    <t>Jordan Whittington</t>
  </si>
  <si>
    <t>Dezmon Jackson</t>
  </si>
  <si>
    <t>Theo Anderson</t>
  </si>
  <si>
    <t>Willie Parker</t>
  </si>
  <si>
    <t>Bentavious Thompson</t>
  </si>
  <si>
    <t>Amare Jones</t>
  </si>
  <si>
    <t>Tyliek Raynor</t>
  </si>
  <si>
    <t>Cyrus Habibi-Likio</t>
  </si>
  <si>
    <t>Trent Pennix</t>
  </si>
  <si>
    <t>Dameon Pierce</t>
  </si>
  <si>
    <t>Romello Ross</t>
  </si>
  <si>
    <t>Martell Irby</t>
  </si>
  <si>
    <t>Mulbah Car</t>
  </si>
  <si>
    <t>Kavosiey Smoke</t>
  </si>
  <si>
    <t>Marvin Hubbard III</t>
  </si>
  <si>
    <t>James Cook</t>
  </si>
  <si>
    <t>Chris Sharp</t>
  </si>
  <si>
    <t>Hussein Howe</t>
  </si>
  <si>
    <t>Charlie Booker</t>
  </si>
  <si>
    <t>Joseph Saucier</t>
  </si>
  <si>
    <t>SaRodorick Thompson</t>
  </si>
  <si>
    <t>Chase Hayden</t>
  </si>
  <si>
    <t>Treyvon Hughes</t>
  </si>
  <si>
    <t>Terelle West</t>
  </si>
  <si>
    <t>Vernon Jackson</t>
  </si>
  <si>
    <t>Sean Tyler</t>
  </si>
  <si>
    <t>Kazmeir Allen</t>
  </si>
  <si>
    <t>RUNNING BACK</t>
  </si>
  <si>
    <t>WIDE RECEIVER</t>
  </si>
  <si>
    <t>Rondale Moore</t>
  </si>
  <si>
    <t>Laviska Shenault Jr.</t>
  </si>
  <si>
    <t>James Proche</t>
  </si>
  <si>
    <t>Tylan Wallace</t>
  </si>
  <si>
    <t>Jalen Reagor</t>
  </si>
  <si>
    <t>CeeDee Lamb</t>
  </si>
  <si>
    <t>Marquez Stevenson</t>
  </si>
  <si>
    <t>Cedric Byrd</t>
  </si>
  <si>
    <t>Rico Bussey Jr.</t>
  </si>
  <si>
    <t>Antonio Gandy-Golden</t>
  </si>
  <si>
    <t>Tyler Johnson</t>
  </si>
  <si>
    <t>Kalija Lipscomb</t>
  </si>
  <si>
    <t>Jerry Jeudy</t>
  </si>
  <si>
    <t>Warren Jackson</t>
  </si>
  <si>
    <t>Collin Johnson</t>
  </si>
  <si>
    <t>Keylon Stokes</t>
  </si>
  <si>
    <t>Amon-Ra St. Brown</t>
  </si>
  <si>
    <t>JD Spielman</t>
  </si>
  <si>
    <t>Tamorrion Terry</t>
  </si>
  <si>
    <t>JoJo Ward</t>
  </si>
  <si>
    <t>Damonte Coxie</t>
  </si>
  <si>
    <t>Maurice Ffrench</t>
  </si>
  <si>
    <t>Bryan Edwards</t>
  </si>
  <si>
    <t>Justyn Ross</t>
  </si>
  <si>
    <t>Kirk Merritt</t>
  </si>
  <si>
    <t>Ty Lee</t>
  </si>
  <si>
    <t>Reggie Roberson Jr.</t>
  </si>
  <si>
    <t>Quez Watkins</t>
  </si>
  <si>
    <t>Denzel Mims</t>
  </si>
  <si>
    <t>Trishton Jackson</t>
  </si>
  <si>
    <t>KJ Hamler</t>
  </si>
  <si>
    <t>Adrian Hardy</t>
  </si>
  <si>
    <t>Juwan Johnson</t>
  </si>
  <si>
    <t>Kawaan Baker</t>
  </si>
  <si>
    <t>Corey Sutton</t>
  </si>
  <si>
    <t>Cody White</t>
  </si>
  <si>
    <t>Randall St. Felix</t>
  </si>
  <si>
    <t>Chase Claypool</t>
  </si>
  <si>
    <t>Romeo Doubs</t>
  </si>
  <si>
    <t>Damon Hazelton</t>
  </si>
  <si>
    <t>Tee Higgins</t>
  </si>
  <si>
    <t>Elijah Moore</t>
  </si>
  <si>
    <t>Dezmon Patmon</t>
  </si>
  <si>
    <t>Tavares Kelly</t>
  </si>
  <si>
    <t>Tyler Vaughns</t>
  </si>
  <si>
    <t>Davontavean Martin</t>
  </si>
  <si>
    <t>Eric Kumah</t>
  </si>
  <si>
    <t>Lynn Bowden</t>
  </si>
  <si>
    <t>T.J. Vasher</t>
  </si>
  <si>
    <t>Seth Williams</t>
  </si>
  <si>
    <t>Darnell Mooney</t>
  </si>
  <si>
    <t>K.J. Hill</t>
  </si>
  <si>
    <t>Branden Mack</t>
  </si>
  <si>
    <t>Gabriel Davis</t>
  </si>
  <si>
    <t>Jaylen Hall</t>
  </si>
  <si>
    <t>Khalil Shakir</t>
  </si>
  <si>
    <t>Sage Surratt</t>
  </si>
  <si>
    <t>La'Michael Pettway</t>
  </si>
  <si>
    <t>Keith Corbin</t>
  </si>
  <si>
    <t>Obi Obialo</t>
  </si>
  <si>
    <t>Theo Howard</t>
  </si>
  <si>
    <t>Michael Pittman Jr.</t>
  </si>
  <si>
    <t>Isaiah Graham</t>
  </si>
  <si>
    <t>Easop Winston Jr.</t>
  </si>
  <si>
    <t>Sean Riley</t>
  </si>
  <si>
    <t>Emeka Emezie</t>
  </si>
  <si>
    <t>Riley Miller</t>
  </si>
  <si>
    <t>Kaleb Fossum</t>
  </si>
  <si>
    <t>Justin Hall</t>
  </si>
  <si>
    <t>Melquise Stovall</t>
  </si>
  <si>
    <t>Dyami Brown</t>
  </si>
  <si>
    <t>Isaiah Hodgins</t>
  </si>
  <si>
    <t>Johnathon Johnson</t>
  </si>
  <si>
    <t>Derrion Grim</t>
  </si>
  <si>
    <t>Henry Ruggs III</t>
  </si>
  <si>
    <t>Jeshaun Jones</t>
  </si>
  <si>
    <t>Willie Wright</t>
  </si>
  <si>
    <t>Johnny Ford</t>
  </si>
  <si>
    <t>Aaron Fuller</t>
  </si>
  <si>
    <t>McLane Mannix</t>
  </si>
  <si>
    <t>Nick Westbrook</t>
  </si>
  <si>
    <t>C.J. Moore</t>
  </si>
  <si>
    <t>Dez Fitzpatrick</t>
  </si>
  <si>
    <t>Justin Jefferson</t>
  </si>
  <si>
    <t>Jalen McCleskey</t>
  </si>
  <si>
    <t>Keenen Johnson</t>
  </si>
  <si>
    <t>Cornelius McCoy</t>
  </si>
  <si>
    <t>John Hightower</t>
  </si>
  <si>
    <t>Spencer Tears</t>
  </si>
  <si>
    <t>T.J. Simmons</t>
  </si>
  <si>
    <t>Brandon Aiyuk</t>
  </si>
  <si>
    <t>Antonio Nunn</t>
  </si>
  <si>
    <t>Desmond Phillips</t>
  </si>
  <si>
    <t>Charleston Rambo</t>
  </si>
  <si>
    <t>Tre Turner</t>
  </si>
  <si>
    <t>Anthony Schwartz</t>
  </si>
  <si>
    <t>Jhamon Ausbon</t>
  </si>
  <si>
    <t>Arthur Jackson III</t>
  </si>
  <si>
    <t>Isaiah Wright</t>
  </si>
  <si>
    <t>Taysir Mack</t>
  </si>
  <si>
    <t>Andre Williams</t>
  </si>
  <si>
    <t>Cortez Lewis</t>
  </si>
  <si>
    <t>Zachari Jackson</t>
  </si>
  <si>
    <t>Donovan Peoples-Jones</t>
  </si>
  <si>
    <t>Jeff Thomas</t>
  </si>
  <si>
    <t>Simi Fehoko</t>
  </si>
  <si>
    <t>Braylon Sanders</t>
  </si>
  <si>
    <t>Darrell Stewart Jr.</t>
  </si>
  <si>
    <t>K.D. Nixon</t>
  </si>
  <si>
    <t>Rashad Medaris</t>
  </si>
  <si>
    <t>Nate Craig-Myers</t>
  </si>
  <si>
    <t>Deshaunte Jones</t>
  </si>
  <si>
    <t>Cedric Peterson</t>
  </si>
  <si>
    <t>Jordan Nathan</t>
  </si>
  <si>
    <t>Rashod Bateman</t>
  </si>
  <si>
    <t>Van Jefferson</t>
  </si>
  <si>
    <t>Deondre Farrier</t>
  </si>
  <si>
    <t>Nico Collins</t>
  </si>
  <si>
    <t>Chris Platt</t>
  </si>
  <si>
    <t>Aaron Young</t>
  </si>
  <si>
    <t>Devin Duvernay</t>
  </si>
  <si>
    <t>Brennon Dingle</t>
  </si>
  <si>
    <t>RJ Turner</t>
  </si>
  <si>
    <t>Kanawai Noa</t>
  </si>
  <si>
    <t>Marquez Callaway</t>
  </si>
  <si>
    <t>Bennett Skowronek</t>
  </si>
  <si>
    <t>Ja'Marcus Bradley</t>
  </si>
  <si>
    <t>Tre Walker</t>
  </si>
  <si>
    <t>Tray Eafford</t>
  </si>
  <si>
    <t>Jaylon Redd</t>
  </si>
  <si>
    <t>Donavan Hale</t>
  </si>
  <si>
    <t>Austin Trammell</t>
  </si>
  <si>
    <t>Jack Sorenson</t>
  </si>
  <si>
    <t>Tre Nixon</t>
  </si>
  <si>
    <t>Tevin Bush</t>
  </si>
  <si>
    <t>Jeremiah Haydel</t>
  </si>
  <si>
    <t>D.J. Matthews</t>
  </si>
  <si>
    <t>Trevon Bradford</t>
  </si>
  <si>
    <t>Savon Scarver</t>
  </si>
  <si>
    <t>Britain Covey</t>
  </si>
  <si>
    <t>Lucky Jackson</t>
  </si>
  <si>
    <t>Austin Maloney</t>
  </si>
  <si>
    <t>Jalen Camp</t>
  </si>
  <si>
    <t>Taye Barber</t>
  </si>
  <si>
    <t>Courtney Lark</t>
  </si>
  <si>
    <t>Victor Tucker</t>
  </si>
  <si>
    <t>Hasise Dubois</t>
  </si>
  <si>
    <t>Thayer Thomas</t>
  </si>
  <si>
    <t>Isaiah McKoy</t>
  </si>
  <si>
    <t>Xavier Brown</t>
  </si>
  <si>
    <t>Danzel McKinley-Lewis</t>
  </si>
  <si>
    <t>K.J. Osborn</t>
  </si>
  <si>
    <t>Jaelon Darden</t>
  </si>
  <si>
    <t>Dazz Newsome</t>
  </si>
  <si>
    <t>Tony Nicholson</t>
  </si>
  <si>
    <t>Elijah Cooks</t>
  </si>
  <si>
    <t>Trey Knox</t>
  </si>
  <si>
    <t>Shi Smith</t>
  </si>
  <si>
    <t>Elijah Lilly</t>
  </si>
  <si>
    <t>Tyleek Collins</t>
  </si>
  <si>
    <t>Kyle Williams</t>
  </si>
  <si>
    <t>Cameron Odom</t>
  </si>
  <si>
    <t>Osiris St. Brown</t>
  </si>
  <si>
    <t>Brandon Childress</t>
  </si>
  <si>
    <t>Thomas Hennigan</t>
  </si>
  <si>
    <t>Austin Mack</t>
  </si>
  <si>
    <t>C.J. Johnson</t>
  </si>
  <si>
    <t>Demetris Robertson</t>
  </si>
  <si>
    <t>Tim Jones</t>
  </si>
  <si>
    <t>Jaylen Waddle</t>
  </si>
  <si>
    <t>Damian King</t>
  </si>
  <si>
    <t>Danny Davis III</t>
  </si>
  <si>
    <t>Luke Whittemore</t>
  </si>
  <si>
    <t>Aaron Cephus</t>
  </si>
  <si>
    <t>Ja'Marr Chase</t>
  </si>
  <si>
    <t>Tyjon Lindsey</t>
  </si>
  <si>
    <t>Ihmir Smith-Marsette</t>
  </si>
  <si>
    <t>Daylon Charlot</t>
  </si>
  <si>
    <t>Dahu Green</t>
  </si>
  <si>
    <t>Quintin Morris</t>
  </si>
  <si>
    <t>Chris Finke</t>
  </si>
  <si>
    <t>Quartney Davis</t>
  </si>
  <si>
    <t>David Bell</t>
  </si>
  <si>
    <t>Jordan Duncan</t>
  </si>
  <si>
    <t>Ricky Smalling</t>
  </si>
  <si>
    <t>Jalen Curry</t>
  </si>
  <si>
    <t>Mike Carrigan</t>
  </si>
  <si>
    <t>Octavius Evans</t>
  </si>
  <si>
    <t>Ky'Jon Tyler</t>
  </si>
  <si>
    <t>Dillon Stoner</t>
  </si>
  <si>
    <t>Darius Corbett</t>
  </si>
  <si>
    <t>Tavaris Harrison</t>
  </si>
  <si>
    <t>Ty Jones</t>
  </si>
  <si>
    <t>Treylon Burks</t>
  </si>
  <si>
    <t>Jalen Knox</t>
  </si>
  <si>
    <t>Austin Watkins</t>
  </si>
  <si>
    <t>Hutch White</t>
  </si>
  <si>
    <t>Maurice Alexander</t>
  </si>
  <si>
    <t>Isaiah Johnson-Mack</t>
  </si>
  <si>
    <t>Tykee Ogle-Kellogg</t>
  </si>
  <si>
    <t>Dalton Schoen</t>
  </si>
  <si>
    <t>Austin Conway</t>
  </si>
  <si>
    <t>Amari Rodgers</t>
  </si>
  <si>
    <t>Taj Harris</t>
  </si>
  <si>
    <t>CJ Sanders</t>
  </si>
  <si>
    <t>Michael Lawrence</t>
  </si>
  <si>
    <t>Devin Gentry</t>
  </si>
  <si>
    <t>Osirus Mitchell</t>
  </si>
  <si>
    <t>Blake Proehl</t>
  </si>
  <si>
    <t>Kendall Parham</t>
  </si>
  <si>
    <t>OrTre Smith</t>
  </si>
  <si>
    <t>Lawrence Cager</t>
  </si>
  <si>
    <t>Michael Young</t>
  </si>
  <si>
    <t>Gunner Romney</t>
  </si>
  <si>
    <t>Aleva Hifo</t>
  </si>
  <si>
    <t>Wandale Robinson</t>
  </si>
  <si>
    <t>Justin Shorter</t>
  </si>
  <si>
    <t>Artie Henry</t>
  </si>
  <si>
    <t>Yo'Heinz Tyler</t>
  </si>
  <si>
    <t>Zack Dobson</t>
  </si>
  <si>
    <t>Pop Williams</t>
  </si>
  <si>
    <t>Dontario Drummond</t>
  </si>
  <si>
    <t>Trevon Grimes</t>
  </si>
  <si>
    <t>Tavin Richardson</t>
  </si>
  <si>
    <t>Kendall Hinton</t>
  </si>
  <si>
    <t>Mathew Sexton</t>
  </si>
  <si>
    <t>Chatarius Atwell</t>
  </si>
  <si>
    <t>Nikko Hall</t>
  </si>
  <si>
    <t>Marlon Williams</t>
  </si>
  <si>
    <t>Joe Reed</t>
  </si>
  <si>
    <t>Jayshon Jackson</t>
  </si>
  <si>
    <t>Keric Wheatfall</t>
  </si>
  <si>
    <t>Tyquan Thornton</t>
  </si>
  <si>
    <t>Kobay White</t>
  </si>
  <si>
    <t>Eddie McDoom</t>
  </si>
  <si>
    <t>Sam James</t>
  </si>
  <si>
    <t>Jalen Nailor</t>
  </si>
  <si>
    <t>Ahmarean Brown</t>
  </si>
  <si>
    <t>Randle Jones</t>
  </si>
  <si>
    <t>Luke Mayock</t>
  </si>
  <si>
    <t>Tim Wilson Jr.</t>
  </si>
  <si>
    <t>Tre Tipton</t>
  </si>
  <si>
    <t>Scotty Washington</t>
  </si>
  <si>
    <t>Jaylond Adams</t>
  </si>
  <si>
    <t>Khaleb Coleman</t>
  </si>
  <si>
    <t>Devonta Smith</t>
  </si>
  <si>
    <t>Kalil Pimpleton</t>
  </si>
  <si>
    <t>Nykeim Johnson</t>
  </si>
  <si>
    <t>Omar Bayless</t>
  </si>
  <si>
    <t>A.J. Taylor</t>
  </si>
  <si>
    <t>Riley Lees</t>
  </si>
  <si>
    <t>Markis McCray</t>
  </si>
  <si>
    <t>Reggie Todd</t>
  </si>
  <si>
    <t>Bailey Gaither</t>
  </si>
  <si>
    <t>Chabastin Taylor</t>
  </si>
  <si>
    <t>Marquis Spiker</t>
  </si>
  <si>
    <t>Antonio Gibson</t>
  </si>
  <si>
    <t>C.J. Riley</t>
  </si>
  <si>
    <t>Jacquez Sloan</t>
  </si>
  <si>
    <t>Jonah Morris</t>
  </si>
  <si>
    <t>Drew Dixon</t>
  </si>
  <si>
    <t>Trevor Solomon-Wilson</t>
  </si>
  <si>
    <t>Geraud Sanders</t>
  </si>
  <si>
    <t>Keynan Foster</t>
  </si>
  <si>
    <t>Sam Crawford</t>
  </si>
  <si>
    <t>Frank Darby</t>
  </si>
  <si>
    <t>Jake Bobo</t>
  </si>
  <si>
    <t>Caleb Twyford</t>
  </si>
  <si>
    <t>Jaylen Dixon</t>
  </si>
  <si>
    <t>Hezekiah Grimsley</t>
  </si>
  <si>
    <t>A.D. Miller</t>
  </si>
  <si>
    <t>Chase Cota</t>
  </si>
  <si>
    <t>Hasaan Patterson</t>
  </si>
  <si>
    <t>Keyion Dixon</t>
  </si>
  <si>
    <t>Brian Hightower</t>
  </si>
  <si>
    <t>Isiah Cox</t>
  </si>
  <si>
    <t>Josh Palmer</t>
  </si>
  <si>
    <t>Antwan Dixon</t>
  </si>
  <si>
    <t>Stephon Robinson Jr.</t>
  </si>
  <si>
    <t>Trevon Clark</t>
  </si>
  <si>
    <t>Binjimen Victor</t>
  </si>
  <si>
    <t>Stephen Guidry</t>
  </si>
  <si>
    <t>Whop Philyor</t>
  </si>
  <si>
    <t>Raghib Ismail Jr.</t>
  </si>
  <si>
    <t>Jamire Calvin</t>
  </si>
  <si>
    <t>Joshua Moore</t>
  </si>
  <si>
    <t>Robert Downs</t>
  </si>
  <si>
    <t>Jarrod Jackson</t>
  </si>
  <si>
    <t>Dontay Demus</t>
  </si>
  <si>
    <t>Josh Ali</t>
  </si>
  <si>
    <t>Jason-Matthew Sharsh</t>
  </si>
  <si>
    <t>Camron Buckley</t>
  </si>
  <si>
    <t>Chris Olave</t>
  </si>
  <si>
    <t>Jalen Tolbert</t>
  </si>
  <si>
    <t>Mike Woods</t>
  </si>
  <si>
    <t>Siaosi Mariner</t>
  </si>
  <si>
    <t>Tarik Black</t>
  </si>
  <si>
    <t>Bryce Singleton</t>
  </si>
  <si>
    <t>Tarique Milton</t>
  </si>
  <si>
    <t>Tyler Snead</t>
  </si>
  <si>
    <t>Quin Jernighan</t>
  </si>
  <si>
    <t>TIGHT END</t>
  </si>
  <si>
    <t>RANK</t>
  </si>
  <si>
    <t>Jared Pinkney</t>
  </si>
  <si>
    <t>Colby Parkinson</t>
  </si>
  <si>
    <t>Albert Okwuegbunam</t>
  </si>
  <si>
    <t>Harrison Bryant</t>
  </si>
  <si>
    <t>Cheyenne O'Grady</t>
  </si>
  <si>
    <t>Jake Ferguson</t>
  </si>
  <si>
    <t>Pat Freiermuth</t>
  </si>
  <si>
    <t>Hunter Bryant</t>
  </si>
  <si>
    <t>Brevin Jordan</t>
  </si>
  <si>
    <t>Jared Rice</t>
  </si>
  <si>
    <t>Brycen Hopkins</t>
  </si>
  <si>
    <t>Mitchell Wilcox</t>
  </si>
  <si>
    <t>Grant Calcaterra</t>
  </si>
  <si>
    <t>Matt Bushman</t>
  </si>
  <si>
    <t>Kyle Fourtenbary</t>
  </si>
  <si>
    <t>Cole Kmet</t>
  </si>
  <si>
    <t>Josiah Deguara</t>
  </si>
  <si>
    <t>Peyton Hendershot</t>
  </si>
  <si>
    <t>Jack Stoll</t>
  </si>
  <si>
    <t>Baylor Cupp</t>
  </si>
  <si>
    <t>Johnny Huntley</t>
  </si>
  <si>
    <t>Shaun Beyer</t>
  </si>
  <si>
    <t>Giovanni Ricci</t>
  </si>
  <si>
    <t>Trey Pugh</t>
  </si>
  <si>
    <t>Cam McCormick</t>
  </si>
  <si>
    <t>Tre' McKitty</t>
  </si>
  <si>
    <t>Devin Asiasi</t>
  </si>
  <si>
    <t>Kylen Granson</t>
  </si>
  <si>
    <t>Sterling Palmer</t>
  </si>
  <si>
    <t>Joey Magnifico</t>
  </si>
  <si>
    <t>Dalton Keene</t>
  </si>
  <si>
    <t>Cameron Butler</t>
  </si>
  <si>
    <t>Isaiah Likely</t>
  </si>
  <si>
    <t>Noah Togiai</t>
  </si>
  <si>
    <t>Carson Terrell</t>
  </si>
  <si>
    <t>Sean McKeon</t>
  </si>
  <si>
    <t>Stephen Sullivan</t>
  </si>
  <si>
    <t>Tyler Mabry</t>
  </si>
  <si>
    <t>Lee Morris</t>
  </si>
  <si>
    <t>Jonathon MacCollister</t>
  </si>
  <si>
    <t>Armani Levias</t>
  </si>
  <si>
    <t>Will Mallory</t>
  </si>
  <si>
    <t>Kelvin Smith</t>
  </si>
  <si>
    <t>Tyler Davis</t>
  </si>
  <si>
    <t>Jack Freudenthal</t>
  </si>
  <si>
    <t>Matt Dotson</t>
  </si>
  <si>
    <t>Mitchell Brinkman</t>
  </si>
  <si>
    <t>Javonis Isaac</t>
  </si>
  <si>
    <t>Carl Tucker</t>
  </si>
  <si>
    <t>Travis Koontz</t>
  </si>
  <si>
    <t>Kyle Pitts</t>
  </si>
  <si>
    <t>Charlie Woerner</t>
  </si>
  <si>
    <t>Cameron Latu</t>
  </si>
  <si>
    <t>Moroni Laulu-Pututau</t>
  </si>
  <si>
    <t>Parker Houston</t>
  </si>
  <si>
    <t>Korab Idrizi</t>
  </si>
  <si>
    <t>Farrod Green</t>
  </si>
  <si>
    <t>Chris Cunningham</t>
  </si>
  <si>
    <t>Josh Harshman</t>
  </si>
  <si>
    <t>Collin Reed</t>
  </si>
  <si>
    <t>Jacob Breeland</t>
  </si>
  <si>
    <t>Dominick Wood-Anderson</t>
  </si>
  <si>
    <t>Cary Angeline</t>
  </si>
  <si>
    <t>Noah Gray</t>
  </si>
  <si>
    <t>Austin Dorris</t>
  </si>
  <si>
    <t>Kenny Yeboah</t>
  </si>
  <si>
    <t>Tony Poljan</t>
  </si>
  <si>
    <t>Justin Rigg</t>
  </si>
  <si>
    <t>Brant Kuithe</t>
  </si>
  <si>
    <t>John Bates</t>
  </si>
  <si>
    <t>Andrew Homer</t>
  </si>
  <si>
    <t>Nick Eubanks</t>
  </si>
  <si>
    <t>Billy Humphreys</t>
  </si>
  <si>
    <t>Anthony Watley</t>
  </si>
  <si>
    <t>Kyle Penniston</t>
  </si>
  <si>
    <t>Luke Farrell</t>
  </si>
  <si>
    <t>Josh Falo</t>
  </si>
  <si>
    <t>Cade Brewer</t>
  </si>
  <si>
    <t>Zac Lefebvre</t>
  </si>
  <si>
    <t>Grant Carrigan</t>
  </si>
  <si>
    <t>Jordan Myers</t>
  </si>
  <si>
    <t>Josh Pederson</t>
  </si>
  <si>
    <t>Marcus Williams</t>
  </si>
  <si>
    <t>Roger Carter</t>
  </si>
  <si>
    <t>Kiel Pollard</t>
  </si>
  <si>
    <t>John Samuel Shenker</t>
  </si>
  <si>
    <t>Sean Dykes</t>
  </si>
  <si>
    <t>Kyle Horn</t>
  </si>
  <si>
    <t>Gunnar Oakes</t>
  </si>
  <si>
    <t>Drew Cook</t>
  </si>
  <si>
    <t>Tanner Cowley</t>
  </si>
  <si>
    <t>Giovanni Fauolo</t>
  </si>
  <si>
    <t>Kade Waguespack</t>
  </si>
  <si>
    <t>Henry Pearson</t>
  </si>
  <si>
    <t>Reggie Gilliam</t>
  </si>
  <si>
    <t>Cam Brown</t>
  </si>
  <si>
    <t>Jordan Davis</t>
  </si>
  <si>
    <t>Xavier Gaines</t>
  </si>
  <si>
    <t>Charlie Kolar</t>
  </si>
  <si>
    <t>McCallan Castles</t>
  </si>
  <si>
    <t>In this section you'll see ten of the most optimal schedules to go along with the player you selected on the far left.</t>
  </si>
  <si>
    <t>&lt;-- This will give you the ranking of the Player/Team</t>
  </si>
  <si>
    <t>&lt;--- Team of the player.</t>
  </si>
  <si>
    <t>Weekly Schedule with opponent Strength</t>
  </si>
  <si>
    <t>&lt;-- Select the player/team from the drop down that you want to start with here.</t>
  </si>
  <si>
    <t>&lt;-- Just a header</t>
  </si>
  <si>
    <t>&lt;-- select the player whose schedule you'd like to compare with the first player you selected.</t>
  </si>
  <si>
    <t>&lt;-- Team and positional rank of the player selected.</t>
  </si>
  <si>
    <t>Just the week</t>
  </si>
  <si>
    <t>Opponent for the selected player</t>
  </si>
  <si>
    <t>Opponent Strength</t>
  </si>
  <si>
    <t>Player with the best (easiest) matchup between the first player and this selected player</t>
  </si>
  <si>
    <t>Strength of the easiest opponent.</t>
  </si>
  <si>
    <t>The easiest matchup opponent.</t>
  </si>
  <si>
    <t>&lt;-- Average of oppenents Strength. The higher this number (max 130) the more matchups with easier defenses.</t>
  </si>
  <si>
    <t>Section 1</t>
  </si>
  <si>
    <t>Section 2</t>
  </si>
  <si>
    <t>Section 3</t>
  </si>
  <si>
    <t>The exact same info as Section 2 but this will give you ten of the most optimal player schedules to go along with the player selected in Section 1.</t>
  </si>
  <si>
    <t>Find bye week help for your top targeted/rostered guys.</t>
  </si>
  <si>
    <t>Find players/defenses that have optimal schedules to stream in-season.</t>
  </si>
  <si>
    <t>Find a guy to help offset tough matchups for your top tier guys</t>
  </si>
  <si>
    <t>What's the point of this tool?</t>
  </si>
  <si>
    <t>&lt;-- Option number, Not necessarily the most optimal schedule but a combo between schedule and rank</t>
  </si>
  <si>
    <t>&lt;-- The player</t>
  </si>
  <si>
    <t>Player with the best (easiest) matchup between the first player and this option.</t>
  </si>
  <si>
    <r>
      <t xml:space="preserve">QUARTERBACK </t>
    </r>
    <r>
      <rPr>
        <b/>
        <sz val="14"/>
        <color theme="1"/>
        <rFont val="Calibri (Body)"/>
      </rPr>
      <t>&lt;-- Position header</t>
    </r>
  </si>
  <si>
    <t>&lt;----------------------</t>
  </si>
  <si>
    <t>Select a player with the drop down in the gold outlined boxes below to find optimal schedules.</t>
  </si>
  <si>
    <t>Select a player in the gold box to see their schedule alongside the first player selected.</t>
  </si>
  <si>
    <t>Here's how to use this tool (on the other tab. This is instruction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</si>
</sst>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22"/>
      <color theme="7" tint="-0.249977111117893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color theme="1"/>
      <name val="Calibri (Body)"/>
    </font>
    <font>
      <sz val="12"/>
      <color theme="9" tint="-0.24997711111789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theme="7" tint="-0.24994659260841701"/>
      </left>
      <right/>
      <top style="thick">
        <color theme="7" tint="-0.24994659260841701"/>
      </top>
      <bottom style="thick">
        <color theme="7" tint="-0.24994659260841701"/>
      </bottom>
      <diagonal/>
    </border>
    <border>
      <left/>
      <right/>
      <top style="thick">
        <color theme="7" tint="-0.24994659260841701"/>
      </top>
      <bottom style="thick">
        <color theme="7" tint="-0.24994659260841701"/>
      </bottom>
      <diagonal/>
    </border>
    <border>
      <left/>
      <right style="thick">
        <color theme="7" tint="-0.24994659260841701"/>
      </right>
      <top style="thick">
        <color theme="7" tint="-0.24994659260841701"/>
      </top>
      <bottom style="thick">
        <color theme="7" tint="-0.24994659260841701"/>
      </bottom>
      <diagonal/>
    </border>
    <border>
      <left style="medium">
        <color indexed="64"/>
      </left>
      <right/>
      <top style="thick">
        <color theme="7" tint="-0.24994659260841701"/>
      </top>
      <bottom style="thick">
        <color theme="7" tint="-0.24994659260841701"/>
      </bottom>
      <diagonal/>
    </border>
    <border>
      <left/>
      <right style="medium">
        <color indexed="64"/>
      </right>
      <top style="thick">
        <color theme="7" tint="-0.24994659260841701"/>
      </top>
      <bottom style="thick">
        <color theme="7" tint="-0.24994659260841701"/>
      </bottom>
      <diagonal/>
    </border>
    <border>
      <left/>
      <right/>
      <top style="thick">
        <color auto="1"/>
      </top>
      <bottom/>
      <diagonal/>
    </border>
  </borders>
  <cellStyleXfs count="8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28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/>
    <xf numFmtId="1" fontId="0" fillId="0" borderId="0" xfId="0" applyNumberFormat="1"/>
    <xf numFmtId="0" fontId="6" fillId="0" borderId="0" xfId="0" applyFont="1"/>
    <xf numFmtId="0" fontId="7" fillId="9" borderId="14" xfId="0" applyFont="1" applyFill="1" applyBorder="1" applyAlignment="1">
      <alignment horizontal="center"/>
    </xf>
    <xf numFmtId="0" fontId="7" fillId="9" borderId="1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8" xfId="0" applyFill="1" applyBorder="1"/>
    <xf numFmtId="0" fontId="2" fillId="10" borderId="6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7" fillId="11" borderId="14" xfId="0" applyFont="1" applyFill="1" applyBorder="1"/>
    <xf numFmtId="0" fontId="7" fillId="11" borderId="15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8" xfId="0" applyFill="1" applyBorder="1"/>
    <xf numFmtId="0" fontId="1" fillId="8" borderId="1" xfId="7" applyBorder="1"/>
    <xf numFmtId="0" fontId="1" fillId="7" borderId="1" xfId="6" applyBorder="1"/>
    <xf numFmtId="0" fontId="1" fillId="6" borderId="1" xfId="5" applyBorder="1"/>
    <xf numFmtId="0" fontId="1" fillId="5" borderId="1" xfId="4" applyBorder="1"/>
    <xf numFmtId="0" fontId="1" fillId="4" borderId="1" xfId="3" applyBorder="1"/>
    <xf numFmtId="0" fontId="1" fillId="3" borderId="1" xfId="2" applyBorder="1"/>
    <xf numFmtId="0" fontId="2" fillId="0" borderId="0" xfId="0" applyFont="1" applyFill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0" fillId="0" borderId="0" xfId="0" applyFill="1"/>
    <xf numFmtId="0" fontId="9" fillId="0" borderId="20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" fillId="8" borderId="1" xfId="7" applyBorder="1" applyAlignment="1">
      <alignment horizontal="left"/>
    </xf>
    <xf numFmtId="0" fontId="1" fillId="8" borderId="1" xfId="7" applyBorder="1" applyAlignment="1">
      <alignment horizontal="center"/>
    </xf>
    <xf numFmtId="0" fontId="1" fillId="7" borderId="1" xfId="6" applyBorder="1" applyAlignment="1">
      <alignment horizontal="left"/>
    </xf>
    <xf numFmtId="0" fontId="1" fillId="7" borderId="1" xfId="6" applyBorder="1" applyAlignment="1">
      <alignment horizontal="center"/>
    </xf>
    <xf numFmtId="0" fontId="1" fillId="6" borderId="1" xfId="5" applyBorder="1" applyAlignment="1">
      <alignment horizontal="left"/>
    </xf>
    <xf numFmtId="0" fontId="1" fillId="6" borderId="1" xfId="5" applyBorder="1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1" fillId="4" borderId="1" xfId="3" applyBorder="1" applyAlignment="1">
      <alignment horizontal="left"/>
    </xf>
    <xf numFmtId="0" fontId="1" fillId="4" borderId="1" xfId="3" applyBorder="1" applyAlignment="1">
      <alignment horizontal="center"/>
    </xf>
    <xf numFmtId="0" fontId="1" fillId="3" borderId="1" xfId="2" applyBorder="1" applyAlignment="1">
      <alignment horizontal="left"/>
    </xf>
    <xf numFmtId="0" fontId="1" fillId="3" borderId="1" xfId="2" applyBorder="1" applyAlignment="1">
      <alignment horizontal="center"/>
    </xf>
    <xf numFmtId="0" fontId="10" fillId="0" borderId="1" xfId="1" applyFont="1" applyFill="1" applyBorder="1" applyAlignment="1">
      <alignment horizontal="left"/>
    </xf>
    <xf numFmtId="0" fontId="10" fillId="0" borderId="1" xfId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2" fillId="10" borderId="5" xfId="0" applyFont="1" applyFill="1" applyBorder="1" applyAlignment="1">
      <alignment horizontal="center" vertical="center"/>
    </xf>
    <xf numFmtId="0" fontId="13" fillId="0" borderId="0" xfId="0" applyFont="1"/>
    <xf numFmtId="0" fontId="0" fillId="9" borderId="21" xfId="0" applyFill="1" applyBorder="1" applyAlignment="1">
      <alignment horizontal="center"/>
    </xf>
    <xf numFmtId="0" fontId="0" fillId="0" borderId="0" xfId="0" applyAlignment="1">
      <alignment wrapText="1"/>
    </xf>
    <xf numFmtId="0" fontId="2" fillId="12" borderId="6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12" borderId="7" xfId="0" applyFont="1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12" fillId="12" borderId="5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14" fillId="0" borderId="0" xfId="0" applyFont="1" applyFill="1"/>
    <xf numFmtId="0" fontId="7" fillId="13" borderId="14" xfId="0" applyFont="1" applyFill="1" applyBorder="1"/>
    <xf numFmtId="0" fontId="7" fillId="13" borderId="15" xfId="0" applyFont="1" applyFill="1" applyBorder="1" applyAlignment="1">
      <alignment horizontal="center"/>
    </xf>
    <xf numFmtId="0" fontId="2" fillId="13" borderId="6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18" xfId="0" applyFill="1" applyBorder="1"/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4" fillId="0" borderId="27" xfId="0" applyFont="1" applyBorder="1"/>
    <xf numFmtId="0" fontId="0" fillId="0" borderId="27" xfId="0" applyBorder="1"/>
    <xf numFmtId="0" fontId="2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/>
    </xf>
    <xf numFmtId="0" fontId="17" fillId="13" borderId="11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4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13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12" borderId="15" xfId="0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7" fillId="13" borderId="14" xfId="0" applyFont="1" applyFill="1" applyBorder="1" applyProtection="1">
      <protection hidden="1"/>
    </xf>
    <xf numFmtId="0" fontId="7" fillId="13" borderId="15" xfId="0" applyFont="1" applyFill="1" applyBorder="1" applyAlignment="1" applyProtection="1">
      <alignment horizontal="center"/>
      <protection hidden="1"/>
    </xf>
    <xf numFmtId="0" fontId="7" fillId="9" borderId="14" xfId="0" applyFont="1" applyFill="1" applyBorder="1" applyAlignment="1" applyProtection="1">
      <alignment horizontal="center"/>
      <protection hidden="1"/>
    </xf>
    <xf numFmtId="0" fontId="7" fillId="9" borderId="15" xfId="0" applyFont="1" applyFill="1" applyBorder="1" applyAlignment="1" applyProtection="1">
      <alignment horizontal="center"/>
      <protection hidden="1"/>
    </xf>
    <xf numFmtId="0" fontId="7" fillId="11" borderId="14" xfId="0" applyFont="1" applyFill="1" applyBorder="1" applyAlignment="1" applyProtection="1">
      <alignment horizontal="center"/>
      <protection hidden="1"/>
    </xf>
    <xf numFmtId="0" fontId="7" fillId="11" borderId="15" xfId="0" applyFont="1" applyFill="1" applyBorder="1" applyAlignment="1" applyProtection="1">
      <alignment horizontal="center"/>
      <protection hidden="1"/>
    </xf>
    <xf numFmtId="0" fontId="2" fillId="12" borderId="6" xfId="0" applyFont="1" applyFill="1" applyBorder="1" applyAlignment="1" applyProtection="1">
      <alignment horizontal="center"/>
      <protection hidden="1"/>
    </xf>
    <xf numFmtId="0" fontId="2" fillId="12" borderId="0" xfId="0" applyFont="1" applyFill="1" applyBorder="1" applyAlignment="1" applyProtection="1">
      <alignment horizontal="center"/>
      <protection hidden="1"/>
    </xf>
    <xf numFmtId="0" fontId="2" fillId="12" borderId="7" xfId="0" applyFont="1" applyFill="1" applyBorder="1" applyAlignment="1" applyProtection="1">
      <alignment horizontal="center"/>
      <protection hidden="1"/>
    </xf>
    <xf numFmtId="0" fontId="2" fillId="13" borderId="6" xfId="0" applyFont="1" applyFill="1" applyBorder="1" applyAlignment="1" applyProtection="1">
      <alignment horizontal="center"/>
      <protection hidden="1"/>
    </xf>
    <xf numFmtId="0" fontId="2" fillId="13" borderId="0" xfId="0" applyFont="1" applyFill="1" applyBorder="1" applyAlignment="1" applyProtection="1">
      <alignment horizontal="center"/>
      <protection hidden="1"/>
    </xf>
    <xf numFmtId="0" fontId="2" fillId="13" borderId="7" xfId="0" applyFont="1" applyFill="1" applyBorder="1" applyAlignment="1" applyProtection="1">
      <alignment horizontal="center"/>
      <protection hidden="1"/>
    </xf>
    <xf numFmtId="0" fontId="2" fillId="9" borderId="6" xfId="0" applyFont="1" applyFill="1" applyBorder="1" applyAlignment="1" applyProtection="1">
      <alignment horizontal="center"/>
      <protection hidden="1"/>
    </xf>
    <xf numFmtId="0" fontId="2" fillId="9" borderId="0" xfId="0" applyFont="1" applyFill="1" applyBorder="1" applyAlignment="1" applyProtection="1">
      <alignment horizontal="center"/>
      <protection hidden="1"/>
    </xf>
    <xf numFmtId="0" fontId="2" fillId="9" borderId="7" xfId="0" applyFont="1" applyFill="1" applyBorder="1" applyAlignment="1" applyProtection="1">
      <alignment horizontal="center"/>
      <protection hidden="1"/>
    </xf>
    <xf numFmtId="0" fontId="2" fillId="11" borderId="6" xfId="0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horizontal="center"/>
      <protection hidden="1"/>
    </xf>
    <xf numFmtId="0" fontId="2" fillId="11" borderId="7" xfId="0" applyFont="1" applyFill="1" applyBorder="1" applyAlignment="1" applyProtection="1">
      <alignment horizontal="center"/>
      <protection hidden="1"/>
    </xf>
    <xf numFmtId="0" fontId="0" fillId="12" borderId="8" xfId="0" applyFill="1" applyBorder="1" applyAlignment="1" applyProtection="1">
      <alignment horizontal="center"/>
      <protection hidden="1"/>
    </xf>
    <xf numFmtId="0" fontId="0" fillId="12" borderId="1" xfId="0" applyFill="1" applyBorder="1" applyProtection="1">
      <protection hidden="1"/>
    </xf>
    <xf numFmtId="0" fontId="0" fillId="12" borderId="9" xfId="0" applyFill="1" applyBorder="1" applyAlignment="1" applyProtection="1">
      <alignment horizontal="center"/>
      <protection hidden="1"/>
    </xf>
    <xf numFmtId="0" fontId="0" fillId="13" borderId="8" xfId="0" applyFill="1" applyBorder="1" applyAlignment="1" applyProtection="1">
      <alignment horizontal="center"/>
      <protection hidden="1"/>
    </xf>
    <xf numFmtId="0" fontId="0" fillId="13" borderId="1" xfId="0" applyFill="1" applyBorder="1" applyProtection="1">
      <protection hidden="1"/>
    </xf>
    <xf numFmtId="0" fontId="0" fillId="13" borderId="1" xfId="0" applyFill="1" applyBorder="1" applyAlignment="1" applyProtection="1">
      <alignment horizontal="center"/>
      <protection hidden="1"/>
    </xf>
    <xf numFmtId="0" fontId="0" fillId="13" borderId="9" xfId="0" applyFill="1" applyBorder="1" applyAlignment="1" applyProtection="1">
      <alignment horizontal="center"/>
      <protection hidden="1"/>
    </xf>
    <xf numFmtId="0" fontId="0" fillId="9" borderId="8" xfId="0" applyFill="1" applyBorder="1" applyAlignment="1" applyProtection="1">
      <alignment horizontal="center"/>
      <protection hidden="1"/>
    </xf>
    <xf numFmtId="0" fontId="0" fillId="9" borderId="1" xfId="0" applyFill="1" applyBorder="1" applyProtection="1">
      <protection hidden="1"/>
    </xf>
    <xf numFmtId="0" fontId="0" fillId="9" borderId="1" xfId="0" applyFill="1" applyBorder="1" applyAlignment="1" applyProtection="1">
      <alignment horizontal="center"/>
      <protection hidden="1"/>
    </xf>
    <xf numFmtId="0" fontId="0" fillId="9" borderId="9" xfId="0" applyFill="1" applyBorder="1" applyAlignment="1" applyProtection="1">
      <alignment horizontal="center"/>
      <protection hidden="1"/>
    </xf>
    <xf numFmtId="0" fontId="0" fillId="11" borderId="8" xfId="0" applyFill="1" applyBorder="1" applyAlignment="1" applyProtection="1">
      <alignment horizontal="center"/>
      <protection hidden="1"/>
    </xf>
    <xf numFmtId="0" fontId="0" fillId="11" borderId="1" xfId="0" applyFill="1" applyBorder="1" applyProtection="1">
      <protection hidden="1"/>
    </xf>
    <xf numFmtId="0" fontId="0" fillId="11" borderId="1" xfId="0" applyFill="1" applyBorder="1" applyAlignment="1" applyProtection="1">
      <alignment horizontal="center"/>
      <protection hidden="1"/>
    </xf>
    <xf numFmtId="0" fontId="0" fillId="12" borderId="10" xfId="0" applyFill="1" applyBorder="1" applyAlignment="1" applyProtection="1">
      <alignment horizontal="center"/>
      <protection hidden="1"/>
    </xf>
    <xf numFmtId="0" fontId="0" fillId="12" borderId="11" xfId="0" applyFill="1" applyBorder="1" applyProtection="1">
      <protection hidden="1"/>
    </xf>
    <xf numFmtId="0" fontId="0" fillId="12" borderId="12" xfId="0" applyFill="1" applyBorder="1" applyAlignment="1" applyProtection="1">
      <alignment horizontal="center"/>
      <protection hidden="1"/>
    </xf>
    <xf numFmtId="0" fontId="0" fillId="13" borderId="10" xfId="0" applyFill="1" applyBorder="1" applyAlignment="1" applyProtection="1">
      <alignment horizontal="center"/>
      <protection hidden="1"/>
    </xf>
    <xf numFmtId="0" fontId="0" fillId="13" borderId="11" xfId="0" applyFill="1" applyBorder="1" applyProtection="1">
      <protection hidden="1"/>
    </xf>
    <xf numFmtId="0" fontId="0" fillId="13" borderId="11" xfId="0" applyFill="1" applyBorder="1" applyAlignment="1" applyProtection="1">
      <alignment horizontal="center"/>
      <protection hidden="1"/>
    </xf>
    <xf numFmtId="0" fontId="0" fillId="13" borderId="12" xfId="0" applyFill="1" applyBorder="1" applyAlignment="1" applyProtection="1">
      <alignment horizontal="center"/>
      <protection hidden="1"/>
    </xf>
    <xf numFmtId="0" fontId="0" fillId="9" borderId="10" xfId="0" applyFill="1" applyBorder="1" applyAlignment="1" applyProtection="1">
      <alignment horizontal="center"/>
      <protection hidden="1"/>
    </xf>
    <xf numFmtId="0" fontId="0" fillId="9" borderId="11" xfId="0" applyFill="1" applyBorder="1" applyProtection="1">
      <protection hidden="1"/>
    </xf>
    <xf numFmtId="0" fontId="0" fillId="9" borderId="11" xfId="0" applyFill="1" applyBorder="1" applyAlignment="1" applyProtection="1">
      <alignment horizontal="center"/>
      <protection hidden="1"/>
    </xf>
    <xf numFmtId="0" fontId="0" fillId="9" borderId="12" xfId="0" applyFill="1" applyBorder="1" applyAlignment="1" applyProtection="1">
      <alignment horizontal="center"/>
      <protection hidden="1"/>
    </xf>
    <xf numFmtId="0" fontId="0" fillId="11" borderId="10" xfId="0" applyFill="1" applyBorder="1" applyAlignment="1" applyProtection="1">
      <alignment horizontal="center"/>
      <protection hidden="1"/>
    </xf>
    <xf numFmtId="0" fontId="0" fillId="11" borderId="11" xfId="0" applyFill="1" applyBorder="1" applyProtection="1">
      <protection hidden="1"/>
    </xf>
    <xf numFmtId="0" fontId="0" fillId="11" borderId="11" xfId="0" applyFill="1" applyBorder="1" applyAlignment="1" applyProtection="1">
      <alignment horizontal="center"/>
      <protection hidden="1"/>
    </xf>
    <xf numFmtId="0" fontId="0" fillId="13" borderId="18" xfId="0" applyFill="1" applyBorder="1" applyProtection="1">
      <protection hidden="1"/>
    </xf>
    <xf numFmtId="0" fontId="0" fillId="9" borderId="18" xfId="0" applyFill="1" applyBorder="1" applyProtection="1">
      <protection hidden="1"/>
    </xf>
    <xf numFmtId="0" fontId="0" fillId="11" borderId="18" xfId="0" applyFill="1" applyBorder="1" applyProtection="1">
      <protection hidden="1"/>
    </xf>
    <xf numFmtId="0" fontId="12" fillId="12" borderId="5" xfId="0" applyFont="1" applyFill="1" applyBorder="1" applyAlignment="1" applyProtection="1">
      <alignment horizontal="center" vertical="center"/>
      <protection hidden="1"/>
    </xf>
    <xf numFmtId="0" fontId="0" fillId="12" borderId="1" xfId="0" applyFill="1" applyBorder="1" applyAlignment="1" applyProtection="1">
      <alignment horizontal="center"/>
      <protection hidden="1"/>
    </xf>
    <xf numFmtId="0" fontId="0" fillId="10" borderId="9" xfId="0" applyFill="1" applyBorder="1" applyAlignment="1" applyProtection="1">
      <alignment horizontal="center"/>
      <protection hidden="1"/>
    </xf>
    <xf numFmtId="0" fontId="0" fillId="12" borderId="11" xfId="0" applyFill="1" applyBorder="1" applyAlignment="1" applyProtection="1">
      <alignment horizontal="center"/>
      <protection hidden="1"/>
    </xf>
    <xf numFmtId="0" fontId="0" fillId="10" borderId="12" xfId="0" applyFill="1" applyBorder="1" applyAlignment="1" applyProtection="1">
      <alignment horizontal="center"/>
      <protection hidden="1"/>
    </xf>
    <xf numFmtId="0" fontId="0" fillId="11" borderId="9" xfId="0" applyFill="1" applyBorder="1" applyAlignment="1" applyProtection="1">
      <alignment horizontal="center"/>
      <protection hidden="1"/>
    </xf>
    <xf numFmtId="0" fontId="0" fillId="11" borderId="12" xfId="0" applyFill="1" applyBorder="1" applyAlignment="1" applyProtection="1">
      <alignment horizontal="center"/>
      <protection hidden="1"/>
    </xf>
    <xf numFmtId="0" fontId="2" fillId="12" borderId="3" xfId="0" applyFont="1" applyFill="1" applyBorder="1" applyAlignment="1" applyProtection="1">
      <alignment horizontal="center"/>
      <protection hidden="1"/>
    </xf>
    <xf numFmtId="0" fontId="2" fillId="12" borderId="4" xfId="0" applyFont="1" applyFill="1" applyBorder="1" applyAlignment="1" applyProtection="1">
      <alignment horizontal="center"/>
      <protection hidden="1"/>
    </xf>
    <xf numFmtId="0" fontId="2" fillId="12" borderId="5" xfId="0" applyFont="1" applyFill="1" applyBorder="1" applyAlignment="1" applyProtection="1">
      <alignment horizontal="center"/>
      <protection hidden="1"/>
    </xf>
    <xf numFmtId="0" fontId="12" fillId="9" borderId="3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164" fontId="0" fillId="9" borderId="16" xfId="0" applyNumberFormat="1" applyFill="1" applyBorder="1" applyAlignment="1">
      <alignment horizontal="center"/>
    </xf>
    <xf numFmtId="164" fontId="0" fillId="9" borderId="17" xfId="0" applyNumberForma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15" borderId="3" xfId="0" applyFill="1" applyBorder="1" applyAlignment="1">
      <alignment horizontal="center" vertical="center" wrapText="1"/>
    </xf>
    <xf numFmtId="0" fontId="0" fillId="15" borderId="5" xfId="0" applyFill="1" applyBorder="1" applyAlignment="1">
      <alignment horizontal="center" vertical="center" wrapText="1"/>
    </xf>
    <xf numFmtId="0" fontId="0" fillId="15" borderId="6" xfId="0" applyFill="1" applyBorder="1" applyAlignment="1">
      <alignment horizontal="center" vertical="center" wrapText="1"/>
    </xf>
    <xf numFmtId="0" fontId="0" fillId="15" borderId="7" xfId="0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/>
    </xf>
    <xf numFmtId="0" fontId="12" fillId="13" borderId="4" xfId="0" applyFont="1" applyFill="1" applyBorder="1" applyAlignment="1">
      <alignment horizontal="center"/>
    </xf>
    <xf numFmtId="0" fontId="12" fillId="13" borderId="5" xfId="0" applyFont="1" applyFill="1" applyBorder="1" applyAlignment="1">
      <alignment horizontal="center"/>
    </xf>
    <xf numFmtId="0" fontId="7" fillId="14" borderId="25" xfId="0" applyFont="1" applyFill="1" applyBorder="1" applyAlignment="1">
      <alignment horizontal="center" vertical="center"/>
    </xf>
    <xf numFmtId="0" fontId="7" fillId="14" borderId="23" xfId="0" applyFont="1" applyFill="1" applyBorder="1" applyAlignment="1">
      <alignment horizontal="center" vertical="center"/>
    </xf>
    <xf numFmtId="0" fontId="7" fillId="14" borderId="26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/>
    </xf>
    <xf numFmtId="0" fontId="7" fillId="13" borderId="14" xfId="0" applyFont="1" applyFill="1" applyBorder="1" applyAlignment="1">
      <alignment horizontal="center"/>
    </xf>
    <xf numFmtId="164" fontId="0" fillId="13" borderId="16" xfId="0" applyNumberFormat="1" applyFill="1" applyBorder="1" applyAlignment="1">
      <alignment horizontal="center"/>
    </xf>
    <xf numFmtId="164" fontId="0" fillId="13" borderId="17" xfId="0" applyNumberFormat="1" applyFill="1" applyBorder="1" applyAlignment="1">
      <alignment horizontal="center"/>
    </xf>
    <xf numFmtId="0" fontId="7" fillId="12" borderId="13" xfId="0" applyFont="1" applyFill="1" applyBorder="1" applyAlignment="1">
      <alignment horizontal="center"/>
    </xf>
    <xf numFmtId="0" fontId="7" fillId="12" borderId="14" xfId="0" applyFont="1" applyFill="1" applyBorder="1" applyAlignment="1">
      <alignment horizontal="center"/>
    </xf>
    <xf numFmtId="0" fontId="7" fillId="12" borderId="15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2" fillId="12" borderId="3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/>
    </xf>
    <xf numFmtId="0" fontId="15" fillId="14" borderId="25" xfId="0" applyFont="1" applyFill="1" applyBorder="1" applyAlignment="1">
      <alignment horizontal="center"/>
    </xf>
    <xf numFmtId="0" fontId="15" fillId="14" borderId="23" xfId="0" applyFont="1" applyFill="1" applyBorder="1" applyAlignment="1">
      <alignment horizontal="center"/>
    </xf>
    <xf numFmtId="0" fontId="15" fillId="14" borderId="26" xfId="0" applyFont="1" applyFill="1" applyBorder="1" applyAlignment="1">
      <alignment horizontal="center"/>
    </xf>
    <xf numFmtId="164" fontId="0" fillId="11" borderId="16" xfId="0" applyNumberFormat="1" applyFill="1" applyBorder="1" applyAlignment="1" applyProtection="1">
      <alignment horizontal="center"/>
      <protection hidden="1"/>
    </xf>
    <xf numFmtId="164" fontId="0" fillId="11" borderId="17" xfId="0" applyNumberFormat="1" applyFill="1" applyBorder="1" applyAlignment="1" applyProtection="1">
      <alignment horizontal="center"/>
      <protection hidden="1"/>
    </xf>
    <xf numFmtId="164" fontId="0" fillId="9" borderId="16" xfId="0" applyNumberFormat="1" applyFill="1" applyBorder="1" applyAlignment="1" applyProtection="1">
      <alignment horizontal="center"/>
      <protection hidden="1"/>
    </xf>
    <xf numFmtId="164" fontId="0" fillId="9" borderId="17" xfId="0" applyNumberFormat="1" applyFill="1" applyBorder="1" applyAlignment="1" applyProtection="1">
      <alignment horizontal="center"/>
      <protection hidden="1"/>
    </xf>
    <xf numFmtId="0" fontId="12" fillId="11" borderId="3" xfId="0" applyFont="1" applyFill="1" applyBorder="1" applyAlignment="1" applyProtection="1">
      <alignment horizontal="center" vertical="center"/>
      <protection hidden="1"/>
    </xf>
    <xf numFmtId="0" fontId="12" fillId="11" borderId="4" xfId="0" applyFont="1" applyFill="1" applyBorder="1" applyAlignment="1" applyProtection="1">
      <alignment horizontal="center" vertical="center"/>
      <protection hidden="1"/>
    </xf>
    <xf numFmtId="0" fontId="12" fillId="11" borderId="5" xfId="0" applyFont="1" applyFill="1" applyBorder="1" applyAlignment="1" applyProtection="1">
      <alignment horizontal="center" vertical="center"/>
      <protection hidden="1"/>
    </xf>
    <xf numFmtId="0" fontId="7" fillId="11" borderId="13" xfId="0" applyFont="1" applyFill="1" applyBorder="1" applyAlignment="1" applyProtection="1">
      <alignment horizontal="center" vertical="center"/>
      <protection hidden="1"/>
    </xf>
    <xf numFmtId="0" fontId="7" fillId="11" borderId="14" xfId="0" applyFont="1" applyFill="1" applyBorder="1" applyAlignment="1" applyProtection="1">
      <alignment horizontal="center" vertical="center"/>
      <protection hidden="1"/>
    </xf>
    <xf numFmtId="0" fontId="12" fillId="9" borderId="3" xfId="0" applyFont="1" applyFill="1" applyBorder="1" applyAlignment="1" applyProtection="1">
      <alignment horizontal="center" vertical="center"/>
      <protection hidden="1"/>
    </xf>
    <xf numFmtId="0" fontId="12" fillId="9" borderId="4" xfId="0" applyFont="1" applyFill="1" applyBorder="1" applyAlignment="1" applyProtection="1">
      <alignment horizontal="center" vertical="center"/>
      <protection hidden="1"/>
    </xf>
    <xf numFmtId="0" fontId="12" fillId="9" borderId="5" xfId="0" applyFont="1" applyFill="1" applyBorder="1" applyAlignment="1" applyProtection="1">
      <alignment horizontal="center" vertical="center"/>
      <protection hidden="1"/>
    </xf>
    <xf numFmtId="0" fontId="7" fillId="9" borderId="13" xfId="0" applyFont="1" applyFill="1" applyBorder="1" applyAlignment="1" applyProtection="1">
      <alignment horizontal="center" vertical="center"/>
      <protection hidden="1"/>
    </xf>
    <xf numFmtId="0" fontId="7" fillId="9" borderId="14" xfId="0" applyFont="1" applyFill="1" applyBorder="1" applyAlignment="1" applyProtection="1">
      <alignment horizontal="center" vertical="center"/>
      <protection hidden="1"/>
    </xf>
    <xf numFmtId="0" fontId="7" fillId="9" borderId="6" xfId="0" applyFont="1" applyFill="1" applyBorder="1" applyAlignment="1" applyProtection="1">
      <alignment horizontal="center" vertical="center"/>
      <protection hidden="1"/>
    </xf>
    <xf numFmtId="0" fontId="7" fillId="9" borderId="0" xfId="0" applyFont="1" applyFill="1" applyBorder="1" applyAlignment="1" applyProtection="1">
      <alignment horizontal="center" vertical="center"/>
      <protection hidden="1"/>
    </xf>
    <xf numFmtId="0" fontId="7" fillId="9" borderId="7" xfId="0" applyFont="1" applyFill="1" applyBorder="1" applyAlignment="1" applyProtection="1">
      <alignment horizontal="center" vertical="center"/>
      <protection hidden="1"/>
    </xf>
    <xf numFmtId="0" fontId="7" fillId="11" borderId="6" xfId="0" applyFont="1" applyFill="1" applyBorder="1" applyAlignment="1" applyProtection="1">
      <alignment horizontal="center" vertical="center"/>
      <protection hidden="1"/>
    </xf>
    <xf numFmtId="0" fontId="7" fillId="11" borderId="0" xfId="0" applyFont="1" applyFill="1" applyBorder="1" applyAlignment="1" applyProtection="1">
      <alignment horizontal="center" vertical="center"/>
      <protection hidden="1"/>
    </xf>
    <xf numFmtId="0" fontId="7" fillId="11" borderId="7" xfId="0" applyFont="1" applyFill="1" applyBorder="1" applyAlignment="1" applyProtection="1">
      <alignment horizontal="center" vertical="center"/>
      <protection hidden="1"/>
    </xf>
    <xf numFmtId="0" fontId="7" fillId="12" borderId="13" xfId="0" applyFont="1" applyFill="1" applyBorder="1" applyAlignment="1" applyProtection="1">
      <alignment horizontal="center"/>
      <protection hidden="1"/>
    </xf>
    <xf numFmtId="0" fontId="7" fillId="12" borderId="14" xfId="0" applyFont="1" applyFill="1" applyBorder="1" applyAlignment="1" applyProtection="1">
      <alignment horizontal="center"/>
      <protection hidden="1"/>
    </xf>
    <xf numFmtId="0" fontId="7" fillId="12" borderId="15" xfId="0" applyFont="1" applyFill="1" applyBorder="1" applyAlignment="1" applyProtection="1">
      <alignment horizontal="center"/>
      <protection hidden="1"/>
    </xf>
    <xf numFmtId="164" fontId="0" fillId="13" borderId="16" xfId="0" applyNumberFormat="1" applyFill="1" applyBorder="1" applyAlignment="1" applyProtection="1">
      <alignment horizontal="center"/>
      <protection hidden="1"/>
    </xf>
    <xf numFmtId="164" fontId="0" fillId="13" borderId="17" xfId="0" applyNumberFormat="1" applyFill="1" applyBorder="1" applyAlignment="1" applyProtection="1">
      <alignment horizontal="center"/>
      <protection hidden="1"/>
    </xf>
    <xf numFmtId="0" fontId="7" fillId="14" borderId="25" xfId="0" applyFont="1" applyFill="1" applyBorder="1" applyAlignment="1" applyProtection="1">
      <alignment horizontal="center"/>
      <protection locked="0" hidden="1"/>
    </xf>
    <xf numFmtId="0" fontId="7" fillId="14" borderId="23" xfId="0" applyFont="1" applyFill="1" applyBorder="1" applyAlignment="1" applyProtection="1">
      <alignment horizontal="center"/>
      <protection locked="0" hidden="1"/>
    </xf>
    <xf numFmtId="0" fontId="7" fillId="14" borderId="26" xfId="0" applyFont="1" applyFill="1" applyBorder="1" applyAlignment="1" applyProtection="1">
      <alignment horizontal="center"/>
      <protection locked="0" hidden="1"/>
    </xf>
    <xf numFmtId="0" fontId="12" fillId="12" borderId="3" xfId="0" applyFont="1" applyFill="1" applyBorder="1" applyAlignment="1" applyProtection="1">
      <alignment horizontal="center" vertical="center"/>
      <protection hidden="1"/>
    </xf>
    <xf numFmtId="0" fontId="12" fillId="12" borderId="4" xfId="0" applyFont="1" applyFill="1" applyBorder="1" applyAlignment="1" applyProtection="1">
      <alignment horizontal="center" vertical="center"/>
      <protection hidden="1"/>
    </xf>
    <xf numFmtId="0" fontId="12" fillId="13" borderId="3" xfId="0" applyFont="1" applyFill="1" applyBorder="1" applyAlignment="1" applyProtection="1">
      <alignment horizontal="center"/>
      <protection hidden="1"/>
    </xf>
    <xf numFmtId="0" fontId="12" fillId="13" borderId="4" xfId="0" applyFont="1" applyFill="1" applyBorder="1" applyAlignment="1" applyProtection="1">
      <alignment horizontal="center"/>
      <protection hidden="1"/>
    </xf>
    <xf numFmtId="0" fontId="12" fillId="13" borderId="5" xfId="0" applyFont="1" applyFill="1" applyBorder="1" applyAlignment="1" applyProtection="1">
      <alignment horizontal="center"/>
      <protection hidden="1"/>
    </xf>
    <xf numFmtId="0" fontId="7" fillId="14" borderId="25" xfId="0" applyFont="1" applyFill="1" applyBorder="1" applyAlignment="1" applyProtection="1">
      <alignment horizontal="center" vertical="center"/>
      <protection locked="0" hidden="1"/>
    </xf>
    <xf numFmtId="0" fontId="7" fillId="14" borderId="23" xfId="0" applyFont="1" applyFill="1" applyBorder="1" applyAlignment="1" applyProtection="1">
      <alignment horizontal="center" vertical="center"/>
      <protection locked="0" hidden="1"/>
    </xf>
    <xf numFmtId="0" fontId="7" fillId="14" borderId="26" xfId="0" applyFont="1" applyFill="1" applyBorder="1" applyAlignment="1" applyProtection="1">
      <alignment horizontal="center" vertical="center"/>
      <protection locked="0" hidden="1"/>
    </xf>
    <xf numFmtId="0" fontId="7" fillId="13" borderId="13" xfId="0" applyFont="1" applyFill="1" applyBorder="1" applyAlignment="1" applyProtection="1">
      <alignment horizontal="center"/>
      <protection hidden="1"/>
    </xf>
    <xf numFmtId="0" fontId="7" fillId="13" borderId="14" xfId="0" applyFont="1" applyFill="1" applyBorder="1" applyAlignment="1" applyProtection="1">
      <alignment horizontal="center"/>
      <protection hidden="1"/>
    </xf>
    <xf numFmtId="0" fontId="15" fillId="14" borderId="25" xfId="0" applyFont="1" applyFill="1" applyBorder="1" applyAlignment="1" applyProtection="1">
      <alignment horizontal="center"/>
      <protection locked="0" hidden="1"/>
    </xf>
    <xf numFmtId="0" fontId="15" fillId="14" borderId="23" xfId="0" applyFont="1" applyFill="1" applyBorder="1" applyAlignment="1" applyProtection="1">
      <alignment horizontal="center"/>
      <protection locked="0" hidden="1"/>
    </xf>
    <xf numFmtId="0" fontId="15" fillId="14" borderId="26" xfId="0" applyFont="1" applyFill="1" applyBorder="1" applyAlignment="1" applyProtection="1">
      <alignment horizontal="center"/>
      <protection locked="0" hidden="1"/>
    </xf>
    <xf numFmtId="0" fontId="12" fillId="14" borderId="22" xfId="0" applyFont="1" applyFill="1" applyBorder="1" applyAlignment="1" applyProtection="1">
      <alignment horizontal="center"/>
      <protection locked="0" hidden="1"/>
    </xf>
    <xf numFmtId="0" fontId="12" fillId="14" borderId="23" xfId="0" applyFont="1" applyFill="1" applyBorder="1" applyAlignment="1" applyProtection="1">
      <alignment horizontal="center"/>
      <protection locked="0" hidden="1"/>
    </xf>
    <xf numFmtId="0" fontId="12" fillId="14" borderId="24" xfId="0" applyFont="1" applyFill="1" applyBorder="1" applyAlignment="1" applyProtection="1">
      <alignment horizontal="center"/>
      <protection locked="0" hidden="1"/>
    </xf>
    <xf numFmtId="0" fontId="7" fillId="12" borderId="13" xfId="0" applyFont="1" applyFill="1" applyBorder="1" applyAlignment="1" applyProtection="1">
      <alignment horizontal="center" vertical="center"/>
      <protection hidden="1"/>
    </xf>
    <xf numFmtId="0" fontId="7" fillId="12" borderId="14" xfId="0" applyFont="1" applyFill="1" applyBorder="1" applyAlignment="1" applyProtection="1">
      <alignment horizontal="center" vertical="center"/>
      <protection hidden="1"/>
    </xf>
    <xf numFmtId="0" fontId="7" fillId="14" borderId="24" xfId="0" applyFont="1" applyFill="1" applyBorder="1" applyAlignment="1" applyProtection="1">
      <alignment horizontal="center" vertical="center"/>
      <protection locked="0" hidden="1"/>
    </xf>
    <xf numFmtId="0" fontId="12" fillId="10" borderId="3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1" fillId="10" borderId="6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11" fillId="10" borderId="7" xfId="0" applyFont="1" applyFill="1" applyBorder="1" applyAlignment="1">
      <alignment horizontal="center"/>
    </xf>
    <xf numFmtId="0" fontId="7" fillId="11" borderId="6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/>
    </xf>
    <xf numFmtId="0" fontId="7" fillId="10" borderId="14" xfId="0" applyFont="1" applyFill="1" applyBorder="1" applyAlignment="1">
      <alignment horizontal="center"/>
    </xf>
    <xf numFmtId="0" fontId="7" fillId="10" borderId="15" xfId="0" applyFont="1" applyFill="1" applyBorder="1" applyAlignment="1">
      <alignment horizontal="center"/>
    </xf>
    <xf numFmtId="0" fontId="7" fillId="11" borderId="13" xfId="0" applyFont="1" applyFill="1" applyBorder="1" applyAlignment="1">
      <alignment horizontal="center"/>
    </xf>
    <xf numFmtId="0" fontId="7" fillId="11" borderId="14" xfId="0" applyFont="1" applyFill="1" applyBorder="1" applyAlignment="1">
      <alignment horizontal="center"/>
    </xf>
    <xf numFmtId="164" fontId="0" fillId="11" borderId="16" xfId="0" applyNumberFormat="1" applyFill="1" applyBorder="1" applyAlignment="1">
      <alignment horizontal="center"/>
    </xf>
    <xf numFmtId="164" fontId="0" fillId="11" borderId="17" xfId="0" applyNumberFormat="1" applyFill="1" applyBorder="1" applyAlignment="1">
      <alignment horizontal="center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2" fillId="12" borderId="18" xfId="0" applyFont="1" applyFill="1" applyBorder="1" applyAlignment="1" applyProtection="1">
      <alignment horizontal="center" vertical="center" wrapText="1"/>
      <protection hidden="1"/>
    </xf>
    <xf numFmtId="0" fontId="2" fillId="12" borderId="16" xfId="0" applyFont="1" applyFill="1" applyBorder="1" applyAlignment="1" applyProtection="1">
      <alignment horizontal="center" vertical="center" wrapText="1"/>
      <protection hidden="1"/>
    </xf>
    <xf numFmtId="0" fontId="2" fillId="12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13" borderId="18" xfId="0" applyFont="1" applyFill="1" applyBorder="1" applyAlignment="1" applyProtection="1">
      <alignment horizontal="center" vertical="center" wrapText="1"/>
      <protection hidden="1"/>
    </xf>
    <xf numFmtId="0" fontId="2" fillId="13" borderId="16" xfId="0" applyFont="1" applyFill="1" applyBorder="1" applyAlignment="1" applyProtection="1">
      <alignment horizontal="center" vertical="center" wrapText="1"/>
      <protection hidden="1"/>
    </xf>
    <xf numFmtId="0" fontId="2" fillId="13" borderId="17" xfId="0" applyFont="1" applyFill="1" applyBorder="1" applyAlignment="1" applyProtection="1">
      <alignment horizontal="center" vertical="center" wrapText="1"/>
      <protection hidden="1"/>
    </xf>
    <xf numFmtId="0" fontId="2" fillId="11" borderId="18" xfId="0" applyFont="1" applyFill="1" applyBorder="1" applyAlignment="1" applyProtection="1">
      <alignment horizontal="center" vertical="center" wrapText="1"/>
      <protection hidden="1"/>
    </xf>
    <xf numFmtId="0" fontId="2" fillId="11" borderId="16" xfId="0" applyFont="1" applyFill="1" applyBorder="1" applyAlignment="1" applyProtection="1">
      <alignment horizontal="center" vertical="center" wrapText="1"/>
      <protection hidden="1"/>
    </xf>
    <xf numFmtId="0" fontId="2" fillId="11" borderId="17" xfId="0" applyFont="1" applyFill="1" applyBorder="1" applyAlignment="1" applyProtection="1">
      <alignment horizontal="center" vertical="center" wrapText="1"/>
      <protection hidden="1"/>
    </xf>
  </cellXfs>
  <cellStyles count="8">
    <cellStyle name="40% - Accent1" xfId="2" builtinId="31"/>
    <cellStyle name="40% - Accent2" xfId="3" builtinId="35"/>
    <cellStyle name="40% - Accent3" xfId="4" builtinId="39"/>
    <cellStyle name="40% - Accent4" xfId="5" builtinId="43"/>
    <cellStyle name="40% - Accent5" xfId="6" builtinId="47"/>
    <cellStyle name="40% - Accent6" xfId="7" builtinId="51"/>
    <cellStyle name="Accent1" xfId="1" builtinId="29"/>
    <cellStyle name="Normal" xfId="0" builtinId="0"/>
  </cellStyles>
  <dxfs count="41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76062-40C8-5D45-85E7-70348DB17C71}">
  <dimension ref="B1:O86"/>
  <sheetViews>
    <sheetView showGridLines="0" tabSelected="1" workbookViewId="0">
      <selection activeCell="B10" sqref="B10"/>
    </sheetView>
  </sheetViews>
  <sheetFormatPr baseColWidth="10" defaultRowHeight="16"/>
  <cols>
    <col min="1" max="1" width="4.1640625" customWidth="1"/>
    <col min="5" max="5" width="16.5" customWidth="1"/>
  </cols>
  <sheetData>
    <row r="1" spans="2:15" ht="31">
      <c r="B1" s="273" t="s">
        <v>999</v>
      </c>
      <c r="C1" s="273"/>
      <c r="D1" s="273"/>
      <c r="E1" s="273"/>
      <c r="F1" s="273"/>
      <c r="G1" s="273"/>
      <c r="H1" s="273"/>
      <c r="I1" s="273"/>
    </row>
    <row r="2" spans="2:15" ht="11" customHeight="1" thickBot="1">
      <c r="B2" s="93"/>
      <c r="C2" s="93"/>
      <c r="D2" s="93"/>
      <c r="E2" s="93"/>
      <c r="F2" s="93"/>
      <c r="G2" s="93"/>
      <c r="H2" s="93"/>
      <c r="I2" s="93"/>
    </row>
    <row r="3" spans="2:15" ht="16" customHeight="1">
      <c r="B3" s="182" t="s">
        <v>997</v>
      </c>
      <c r="C3" s="183"/>
      <c r="D3" s="90"/>
      <c r="E3" s="182" t="s">
        <v>996</v>
      </c>
      <c r="F3" s="183"/>
      <c r="G3" s="90"/>
      <c r="H3" s="182" t="s">
        <v>998</v>
      </c>
      <c r="I3" s="183"/>
      <c r="J3" s="90"/>
      <c r="K3" s="90"/>
      <c r="L3" s="90"/>
      <c r="M3" s="90"/>
      <c r="N3" s="90"/>
      <c r="O3" s="90"/>
    </row>
    <row r="4" spans="2:15">
      <c r="B4" s="184"/>
      <c r="C4" s="185"/>
      <c r="D4" s="90"/>
      <c r="E4" s="184"/>
      <c r="F4" s="185"/>
      <c r="G4" s="90"/>
      <c r="H4" s="184"/>
      <c r="I4" s="185"/>
      <c r="J4" s="90"/>
      <c r="K4" s="90"/>
      <c r="L4" s="90"/>
      <c r="M4" s="90"/>
      <c r="N4" s="90"/>
      <c r="O4" s="90"/>
    </row>
    <row r="5" spans="2:15">
      <c r="B5" s="184"/>
      <c r="C5" s="185"/>
      <c r="D5" s="90"/>
      <c r="E5" s="184"/>
      <c r="F5" s="185"/>
      <c r="G5" s="90"/>
      <c r="H5" s="184"/>
      <c r="I5" s="185"/>
      <c r="J5" s="90"/>
      <c r="K5" s="90"/>
      <c r="L5" s="90"/>
      <c r="M5" s="90"/>
      <c r="N5" s="90"/>
      <c r="O5" s="90"/>
    </row>
    <row r="6" spans="2:15">
      <c r="B6" s="184"/>
      <c r="C6" s="185"/>
      <c r="D6" s="90"/>
      <c r="E6" s="184"/>
      <c r="F6" s="185"/>
      <c r="G6" s="90"/>
      <c r="H6" s="184"/>
      <c r="I6" s="185"/>
      <c r="J6" s="90"/>
      <c r="K6" s="91"/>
      <c r="L6" s="90"/>
      <c r="M6" s="90"/>
      <c r="N6" s="90"/>
      <c r="O6" s="90"/>
    </row>
    <row r="7" spans="2:15" ht="17" thickBot="1">
      <c r="B7" s="186"/>
      <c r="C7" s="187"/>
      <c r="D7" s="90"/>
      <c r="E7" s="186"/>
      <c r="F7" s="187"/>
      <c r="G7" s="90"/>
      <c r="H7" s="186"/>
      <c r="I7" s="187"/>
      <c r="J7" s="90"/>
      <c r="K7" s="91"/>
      <c r="L7" s="90"/>
      <c r="M7" s="90"/>
      <c r="N7" s="90"/>
      <c r="O7" s="90"/>
    </row>
    <row r="8" spans="2:15" ht="16" customHeight="1"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2:15" ht="34" customHeight="1">
      <c r="B9" s="272" t="s">
        <v>1007</v>
      </c>
      <c r="C9" s="272"/>
      <c r="D9" s="272"/>
      <c r="E9" s="272"/>
      <c r="F9" s="272"/>
      <c r="G9" s="64"/>
      <c r="H9" s="64"/>
      <c r="I9" s="64"/>
      <c r="J9" s="64"/>
      <c r="K9" s="64"/>
      <c r="L9" s="64"/>
    </row>
    <row r="10" spans="2:15" ht="12" customHeight="1" thickBot="1">
      <c r="B10" s="92"/>
      <c r="C10" s="92"/>
      <c r="D10" s="92"/>
      <c r="E10" s="92"/>
      <c r="F10" s="92"/>
      <c r="G10" s="64"/>
      <c r="H10" s="64"/>
      <c r="I10" s="64"/>
      <c r="J10" s="64"/>
      <c r="K10" s="64"/>
      <c r="L10" s="64"/>
    </row>
    <row r="11" spans="2:15" ht="61" customHeight="1" thickTop="1">
      <c r="B11" s="94" t="s">
        <v>992</v>
      </c>
      <c r="C11" s="95"/>
      <c r="D11" s="95"/>
      <c r="E11" s="95"/>
      <c r="F11" s="95"/>
      <c r="G11" s="95"/>
      <c r="H11" s="95"/>
      <c r="I11" s="95"/>
    </row>
    <row r="12" spans="2:15" ht="63" thickBot="1">
      <c r="B12" s="75" t="s">
        <v>1003</v>
      </c>
      <c r="C12" s="43"/>
      <c r="D12" s="43"/>
      <c r="G12" s="88"/>
    </row>
    <row r="13" spans="2:15" ht="35" thickBot="1">
      <c r="B13" s="202" t="s">
        <v>876</v>
      </c>
      <c r="C13" s="203"/>
      <c r="D13" s="72">
        <v>1</v>
      </c>
      <c r="E13" s="88" t="s">
        <v>978</v>
      </c>
    </row>
    <row r="14" spans="2:15" ht="31" thickTop="1" thickBot="1">
      <c r="B14" s="204" t="s">
        <v>141</v>
      </c>
      <c r="C14" s="205"/>
      <c r="D14" s="206"/>
      <c r="E14" s="88" t="s">
        <v>981</v>
      </c>
    </row>
    <row r="15" spans="2:15" ht="31" thickTop="1" thickBot="1">
      <c r="B15" s="198" t="s">
        <v>68</v>
      </c>
      <c r="C15" s="199"/>
      <c r="D15" s="200"/>
      <c r="E15" s="89" t="s">
        <v>979</v>
      </c>
    </row>
    <row r="16" spans="2:15">
      <c r="B16" s="65" t="s">
        <v>0</v>
      </c>
      <c r="C16" s="66" t="s">
        <v>1</v>
      </c>
      <c r="D16" s="67" t="s">
        <v>2</v>
      </c>
    </row>
    <row r="17" spans="2:6">
      <c r="B17" s="68">
        <v>0</v>
      </c>
      <c r="C17" s="73" t="s">
        <v>134</v>
      </c>
      <c r="D17" s="69">
        <v>1</v>
      </c>
      <c r="E17" t="s">
        <v>1004</v>
      </c>
      <c r="F17" s="201" t="s">
        <v>980</v>
      </c>
    </row>
    <row r="18" spans="2:6">
      <c r="B18" s="68">
        <v>1</v>
      </c>
      <c r="C18" s="73" t="s">
        <v>96</v>
      </c>
      <c r="D18" s="69">
        <v>122</v>
      </c>
      <c r="E18" t="s">
        <v>1004</v>
      </c>
      <c r="F18" s="201"/>
    </row>
    <row r="19" spans="2:6">
      <c r="B19" s="68">
        <v>2</v>
      </c>
      <c r="C19" s="73" t="s">
        <v>135</v>
      </c>
      <c r="D19" s="69">
        <v>132</v>
      </c>
      <c r="E19" t="s">
        <v>1004</v>
      </c>
      <c r="F19" s="201"/>
    </row>
    <row r="20" spans="2:6">
      <c r="B20" s="68">
        <v>3</v>
      </c>
      <c r="C20" s="73" t="s">
        <v>20</v>
      </c>
      <c r="D20" s="69">
        <v>40</v>
      </c>
      <c r="E20" t="s">
        <v>1004</v>
      </c>
      <c r="F20" s="201"/>
    </row>
    <row r="21" spans="2:6">
      <c r="B21" s="68">
        <v>4</v>
      </c>
      <c r="C21" s="73" t="s">
        <v>69</v>
      </c>
      <c r="D21" s="69">
        <v>102</v>
      </c>
      <c r="E21" t="s">
        <v>1004</v>
      </c>
      <c r="F21" s="201"/>
    </row>
    <row r="22" spans="2:6">
      <c r="B22" s="68">
        <v>5</v>
      </c>
      <c r="C22" s="73" t="s">
        <v>72</v>
      </c>
      <c r="D22" s="69">
        <v>54</v>
      </c>
      <c r="E22" t="s">
        <v>1004</v>
      </c>
      <c r="F22" s="201"/>
    </row>
    <row r="23" spans="2:6">
      <c r="B23" s="68">
        <v>6</v>
      </c>
      <c r="C23" s="73" t="s">
        <v>134</v>
      </c>
      <c r="D23" s="69">
        <v>1</v>
      </c>
      <c r="E23" t="s">
        <v>1004</v>
      </c>
      <c r="F23" s="201"/>
    </row>
    <row r="24" spans="2:6">
      <c r="B24" s="68">
        <v>7</v>
      </c>
      <c r="C24" s="73" t="s">
        <v>23</v>
      </c>
      <c r="D24" s="69">
        <v>15</v>
      </c>
      <c r="E24" t="s">
        <v>1004</v>
      </c>
      <c r="F24" s="201"/>
    </row>
    <row r="25" spans="2:6">
      <c r="B25" s="68">
        <v>8</v>
      </c>
      <c r="C25" s="73" t="s">
        <v>130</v>
      </c>
      <c r="D25" s="69">
        <v>131</v>
      </c>
      <c r="E25" t="s">
        <v>1004</v>
      </c>
      <c r="F25" s="201"/>
    </row>
    <row r="26" spans="2:6">
      <c r="B26" s="68">
        <v>9</v>
      </c>
      <c r="C26" s="73" t="s">
        <v>83</v>
      </c>
      <c r="D26" s="69">
        <v>100</v>
      </c>
      <c r="E26" t="s">
        <v>1004</v>
      </c>
      <c r="F26" s="201"/>
    </row>
    <row r="27" spans="2:6">
      <c r="B27" s="68">
        <v>10</v>
      </c>
      <c r="C27" s="73" t="s">
        <v>24</v>
      </c>
      <c r="D27" s="69">
        <v>24</v>
      </c>
      <c r="E27" t="s">
        <v>1004</v>
      </c>
      <c r="F27" s="201"/>
    </row>
    <row r="28" spans="2:6">
      <c r="B28" s="68">
        <v>11</v>
      </c>
      <c r="C28" s="73" t="s">
        <v>134</v>
      </c>
      <c r="D28" s="69">
        <v>1</v>
      </c>
      <c r="E28" t="s">
        <v>1004</v>
      </c>
      <c r="F28" s="201"/>
    </row>
    <row r="29" spans="2:6">
      <c r="B29" s="68">
        <v>12</v>
      </c>
      <c r="C29" s="73" t="s">
        <v>41</v>
      </c>
      <c r="D29" s="69">
        <v>106</v>
      </c>
      <c r="E29" t="s">
        <v>1004</v>
      </c>
      <c r="F29" s="201"/>
    </row>
    <row r="30" spans="2:6">
      <c r="B30" s="68">
        <v>13</v>
      </c>
      <c r="C30" s="73" t="s">
        <v>93</v>
      </c>
      <c r="D30" s="69">
        <v>41</v>
      </c>
      <c r="E30" t="s">
        <v>1004</v>
      </c>
      <c r="F30" s="201"/>
    </row>
    <row r="31" spans="2:6" ht="17" thickBot="1">
      <c r="B31" s="70">
        <v>14</v>
      </c>
      <c r="C31" s="74" t="s">
        <v>101</v>
      </c>
      <c r="D31" s="71">
        <v>99</v>
      </c>
      <c r="E31" t="s">
        <v>1004</v>
      </c>
      <c r="F31" s="201"/>
    </row>
    <row r="32" spans="2:6" ht="17" thickBot="1"/>
    <row r="33" spans="2:14" ht="63" thickTop="1">
      <c r="B33" s="94" t="s">
        <v>993</v>
      </c>
      <c r="C33" s="95"/>
      <c r="D33" s="95"/>
      <c r="E33" s="95"/>
      <c r="F33" s="95"/>
      <c r="G33" s="95"/>
      <c r="H33" s="95"/>
      <c r="I33" s="95"/>
    </row>
    <row r="34" spans="2:14" ht="17" thickBot="1"/>
    <row r="35" spans="2:14" ht="35" thickBot="1">
      <c r="B35" s="188" t="s">
        <v>138</v>
      </c>
      <c r="C35" s="189"/>
      <c r="D35" s="189"/>
      <c r="E35" s="189"/>
      <c r="F35" s="189"/>
      <c r="G35" s="190"/>
      <c r="H35" s="89" t="s">
        <v>982</v>
      </c>
    </row>
    <row r="36" spans="2:14" ht="31" thickTop="1" thickBot="1">
      <c r="B36" s="191" t="s">
        <v>151</v>
      </c>
      <c r="C36" s="192"/>
      <c r="D36" s="192"/>
      <c r="E36" s="192"/>
      <c r="F36" s="192"/>
      <c r="G36" s="193"/>
      <c r="H36" s="89" t="s">
        <v>983</v>
      </c>
    </row>
    <row r="37" spans="2:14" ht="31" thickTop="1" thickBot="1">
      <c r="B37" s="194" t="s">
        <v>131</v>
      </c>
      <c r="C37" s="195"/>
      <c r="D37" s="195"/>
      <c r="E37" s="195"/>
      <c r="F37" s="76" t="s">
        <v>2</v>
      </c>
      <c r="G37" s="77">
        <v>11</v>
      </c>
      <c r="H37" s="89" t="s">
        <v>984</v>
      </c>
    </row>
    <row r="38" spans="2:14" ht="19">
      <c r="B38" s="78" t="s">
        <v>0</v>
      </c>
      <c r="C38" s="79" t="s">
        <v>1</v>
      </c>
      <c r="D38" s="79" t="s">
        <v>2</v>
      </c>
      <c r="E38" s="79" t="s">
        <v>136</v>
      </c>
      <c r="F38" s="79" t="s">
        <v>1</v>
      </c>
      <c r="G38" s="80" t="s">
        <v>2</v>
      </c>
      <c r="H38" s="89"/>
      <c r="I38" s="96"/>
      <c r="J38" s="96"/>
      <c r="K38" s="96"/>
      <c r="L38" s="96"/>
      <c r="M38" s="96"/>
      <c r="N38" s="96"/>
    </row>
    <row r="39" spans="2:14" ht="16" customHeight="1">
      <c r="B39" s="81">
        <v>0</v>
      </c>
      <c r="C39" s="82" t="s">
        <v>134</v>
      </c>
      <c r="D39" s="83">
        <v>1</v>
      </c>
      <c r="E39" s="82" t="s">
        <v>151</v>
      </c>
      <c r="F39" s="82" t="s">
        <v>134</v>
      </c>
      <c r="G39" s="83">
        <v>1</v>
      </c>
      <c r="H39" s="89"/>
      <c r="I39" s="90"/>
      <c r="J39" s="90"/>
      <c r="K39" s="90"/>
      <c r="L39" s="90"/>
      <c r="M39" s="90"/>
      <c r="N39" s="90"/>
    </row>
    <row r="40" spans="2:14" ht="19">
      <c r="B40" s="81">
        <v>1</v>
      </c>
      <c r="C40" s="82" t="s">
        <v>36</v>
      </c>
      <c r="D40" s="83">
        <v>79</v>
      </c>
      <c r="E40" s="99" t="s">
        <v>141</v>
      </c>
      <c r="F40" s="82" t="s">
        <v>96</v>
      </c>
      <c r="G40" s="83">
        <v>122</v>
      </c>
      <c r="H40" s="89"/>
      <c r="I40" s="90"/>
      <c r="J40" s="90"/>
      <c r="K40" s="90"/>
      <c r="L40" s="90"/>
      <c r="M40" s="90"/>
      <c r="N40" s="90"/>
    </row>
    <row r="41" spans="2:14" ht="19">
      <c r="B41" s="81">
        <v>2</v>
      </c>
      <c r="C41" s="82" t="s">
        <v>135</v>
      </c>
      <c r="D41" s="83">
        <v>132</v>
      </c>
      <c r="E41" s="82" t="s">
        <v>151</v>
      </c>
      <c r="F41" s="82" t="s">
        <v>135</v>
      </c>
      <c r="G41" s="83">
        <v>132</v>
      </c>
      <c r="H41" s="89"/>
      <c r="I41" s="90"/>
      <c r="J41" s="90"/>
      <c r="K41" s="90"/>
      <c r="L41" s="90"/>
      <c r="M41" s="90"/>
      <c r="N41" s="90"/>
    </row>
    <row r="42" spans="2:14" ht="19">
      <c r="B42" s="81">
        <v>3</v>
      </c>
      <c r="C42" s="82" t="s">
        <v>101</v>
      </c>
      <c r="D42" s="83">
        <v>99</v>
      </c>
      <c r="E42" s="82" t="s">
        <v>151</v>
      </c>
      <c r="F42" s="82" t="s">
        <v>101</v>
      </c>
      <c r="G42" s="83">
        <v>99</v>
      </c>
      <c r="H42" s="89"/>
      <c r="I42" s="90"/>
      <c r="J42" s="90"/>
      <c r="K42" s="90"/>
      <c r="L42" s="90"/>
      <c r="M42" s="90"/>
      <c r="N42" s="90"/>
    </row>
    <row r="43" spans="2:14" ht="19">
      <c r="B43" s="81">
        <v>4</v>
      </c>
      <c r="C43" s="82" t="s">
        <v>135</v>
      </c>
      <c r="D43" s="83">
        <v>132</v>
      </c>
      <c r="E43" s="82" t="s">
        <v>151</v>
      </c>
      <c r="F43" s="82" t="s">
        <v>135</v>
      </c>
      <c r="G43" s="83">
        <v>132</v>
      </c>
      <c r="H43" s="89"/>
      <c r="I43" s="90"/>
      <c r="J43" s="90"/>
      <c r="K43" s="90"/>
      <c r="L43" s="90"/>
      <c r="M43" s="90"/>
      <c r="N43" s="90"/>
    </row>
    <row r="44" spans="2:14" ht="19">
      <c r="B44" s="81">
        <v>5</v>
      </c>
      <c r="C44" s="82" t="s">
        <v>86</v>
      </c>
      <c r="D44" s="83">
        <v>116</v>
      </c>
      <c r="E44" s="82" t="s">
        <v>151</v>
      </c>
      <c r="F44" s="82" t="s">
        <v>86</v>
      </c>
      <c r="G44" s="83">
        <v>116</v>
      </c>
      <c r="H44" s="89"/>
      <c r="I44" s="90"/>
      <c r="J44" s="90"/>
      <c r="K44" s="90"/>
      <c r="L44" s="90"/>
      <c r="M44" s="90"/>
      <c r="N44" s="90"/>
    </row>
    <row r="45" spans="2:14" ht="19">
      <c r="B45" s="81">
        <v>6</v>
      </c>
      <c r="C45" s="82" t="s">
        <v>26</v>
      </c>
      <c r="D45" s="83">
        <v>23</v>
      </c>
      <c r="E45" s="82" t="s">
        <v>151</v>
      </c>
      <c r="F45" s="82" t="s">
        <v>26</v>
      </c>
      <c r="G45" s="83">
        <v>23</v>
      </c>
      <c r="H45" s="89"/>
      <c r="I45" s="90"/>
      <c r="J45" s="90"/>
      <c r="K45" s="90"/>
      <c r="L45" s="90"/>
      <c r="M45" s="90"/>
      <c r="N45" s="90"/>
    </row>
    <row r="46" spans="2:14" ht="19">
      <c r="B46" s="81">
        <v>7</v>
      </c>
      <c r="C46" s="82" t="s">
        <v>134</v>
      </c>
      <c r="D46" s="83">
        <v>1</v>
      </c>
      <c r="E46" s="99" t="s">
        <v>141</v>
      </c>
      <c r="F46" s="82" t="s">
        <v>23</v>
      </c>
      <c r="G46" s="83">
        <v>15</v>
      </c>
      <c r="H46" s="89"/>
      <c r="I46" s="90"/>
      <c r="J46" s="90"/>
      <c r="K46" s="90"/>
      <c r="L46" s="90"/>
      <c r="M46" s="90"/>
      <c r="N46" s="90"/>
    </row>
    <row r="47" spans="2:14" ht="19">
      <c r="B47" s="81">
        <v>8</v>
      </c>
      <c r="C47" s="82" t="s">
        <v>24</v>
      </c>
      <c r="D47" s="83">
        <v>24</v>
      </c>
      <c r="E47" s="99" t="s">
        <v>141</v>
      </c>
      <c r="F47" s="82" t="s">
        <v>130</v>
      </c>
      <c r="G47" s="83">
        <v>131</v>
      </c>
      <c r="H47" s="89"/>
      <c r="I47" s="90"/>
      <c r="J47" s="90"/>
      <c r="K47" s="90"/>
      <c r="L47" s="90"/>
      <c r="M47" s="90"/>
      <c r="N47" s="90"/>
    </row>
    <row r="48" spans="2:14" ht="19">
      <c r="B48" s="81">
        <v>9</v>
      </c>
      <c r="C48" s="82" t="s">
        <v>56</v>
      </c>
      <c r="D48" s="83">
        <v>58</v>
      </c>
      <c r="E48" s="99" t="s">
        <v>141</v>
      </c>
      <c r="F48" s="82" t="s">
        <v>83</v>
      </c>
      <c r="G48" s="83">
        <v>100</v>
      </c>
      <c r="H48" s="89"/>
      <c r="I48" s="90"/>
      <c r="J48" s="90"/>
      <c r="K48" s="90"/>
      <c r="L48" s="90"/>
      <c r="M48" s="90"/>
      <c r="N48" s="90"/>
    </row>
    <row r="49" spans="2:14" ht="19">
      <c r="B49" s="81">
        <v>10</v>
      </c>
      <c r="C49" s="82" t="s">
        <v>23</v>
      </c>
      <c r="D49" s="83">
        <v>15</v>
      </c>
      <c r="E49" s="99" t="s">
        <v>141</v>
      </c>
      <c r="F49" s="82" t="s">
        <v>24</v>
      </c>
      <c r="G49" s="83">
        <v>24</v>
      </c>
      <c r="H49" s="89"/>
      <c r="I49" s="90"/>
      <c r="J49" s="90"/>
      <c r="K49" s="90"/>
      <c r="L49" s="90"/>
      <c r="M49" s="90"/>
      <c r="N49" s="90"/>
    </row>
    <row r="50" spans="2:14" ht="19">
      <c r="B50" s="81">
        <v>11</v>
      </c>
      <c r="C50" s="82" t="s">
        <v>83</v>
      </c>
      <c r="D50" s="83">
        <v>100</v>
      </c>
      <c r="E50" s="82" t="s">
        <v>151</v>
      </c>
      <c r="F50" s="82" t="s">
        <v>83</v>
      </c>
      <c r="G50" s="83">
        <v>100</v>
      </c>
      <c r="H50" s="89"/>
    </row>
    <row r="51" spans="2:14" ht="19">
      <c r="B51" s="81">
        <v>12</v>
      </c>
      <c r="C51" s="82" t="s">
        <v>134</v>
      </c>
      <c r="D51" s="83">
        <v>1</v>
      </c>
      <c r="E51" s="99" t="s">
        <v>141</v>
      </c>
      <c r="F51" s="82" t="s">
        <v>41</v>
      </c>
      <c r="G51" s="83">
        <v>106</v>
      </c>
      <c r="H51" s="89"/>
    </row>
    <row r="52" spans="2:14" ht="19">
      <c r="B52" s="81">
        <v>13</v>
      </c>
      <c r="C52" s="82" t="s">
        <v>130</v>
      </c>
      <c r="D52" s="83">
        <v>131</v>
      </c>
      <c r="E52" s="82" t="s">
        <v>151</v>
      </c>
      <c r="F52" s="82" t="s">
        <v>130</v>
      </c>
      <c r="G52" s="83">
        <v>131</v>
      </c>
      <c r="H52" s="89"/>
    </row>
    <row r="53" spans="2:14" ht="20" thickBot="1">
      <c r="B53" s="84">
        <v>14</v>
      </c>
      <c r="C53" s="85" t="s">
        <v>93</v>
      </c>
      <c r="D53" s="86">
        <v>41</v>
      </c>
      <c r="E53" s="100" t="s">
        <v>141</v>
      </c>
      <c r="F53" s="85" t="s">
        <v>101</v>
      </c>
      <c r="G53" s="86">
        <v>99</v>
      </c>
      <c r="H53" s="89"/>
    </row>
    <row r="54" spans="2:14" ht="103" thickBot="1">
      <c r="B54" s="97" t="s">
        <v>985</v>
      </c>
      <c r="C54" s="97" t="s">
        <v>986</v>
      </c>
      <c r="D54" s="97" t="s">
        <v>987</v>
      </c>
      <c r="E54" s="98" t="s">
        <v>988</v>
      </c>
      <c r="F54" s="97" t="s">
        <v>990</v>
      </c>
      <c r="G54" s="97" t="s">
        <v>989</v>
      </c>
      <c r="H54" s="89"/>
    </row>
    <row r="55" spans="2:14" ht="20" thickBot="1">
      <c r="B55" s="43"/>
      <c r="C55" s="43"/>
      <c r="D55" s="43"/>
      <c r="E55" s="43"/>
      <c r="F55" s="43"/>
      <c r="G55" s="43"/>
      <c r="H55" s="89"/>
    </row>
    <row r="56" spans="2:14" ht="20" thickBot="1">
      <c r="B56" s="43"/>
      <c r="C56" s="43"/>
      <c r="D56" s="43"/>
      <c r="E56" s="87" t="s">
        <v>139</v>
      </c>
      <c r="F56" s="196">
        <v>64.599999999999994</v>
      </c>
      <c r="G56" s="197"/>
      <c r="H56" s="89" t="s">
        <v>991</v>
      </c>
    </row>
    <row r="57" spans="2:14" ht="17" thickBot="1"/>
    <row r="58" spans="2:14" ht="63" thickTop="1">
      <c r="B58" s="94" t="s">
        <v>994</v>
      </c>
      <c r="C58" s="95"/>
      <c r="D58" s="95"/>
      <c r="E58" s="95"/>
      <c r="F58" s="95"/>
      <c r="G58" s="95"/>
      <c r="H58" s="95"/>
      <c r="I58" s="95"/>
    </row>
    <row r="60" spans="2:14" ht="29" customHeight="1">
      <c r="B60" s="181" t="s">
        <v>995</v>
      </c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</row>
    <row r="61" spans="2:14"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</row>
    <row r="62" spans="2:14"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</row>
    <row r="63" spans="2:14"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</row>
    <row r="64" spans="2:14" ht="17" thickBot="1"/>
    <row r="65" spans="2:14" ht="34">
      <c r="B65" s="171" t="s">
        <v>137</v>
      </c>
      <c r="C65" s="172"/>
      <c r="D65" s="172"/>
      <c r="E65" s="172"/>
      <c r="F65" s="172">
        <v>1</v>
      </c>
      <c r="G65" s="173"/>
      <c r="H65" s="89" t="s">
        <v>1000</v>
      </c>
    </row>
    <row r="66" spans="2:14" ht="29">
      <c r="B66" s="174" t="s">
        <v>146</v>
      </c>
      <c r="C66" s="175"/>
      <c r="D66" s="175"/>
      <c r="E66" s="175"/>
      <c r="F66" s="175"/>
      <c r="G66" s="176"/>
      <c r="H66" s="89" t="s">
        <v>1001</v>
      </c>
    </row>
    <row r="67" spans="2:14" ht="30" thickBot="1">
      <c r="B67" s="177" t="s">
        <v>34</v>
      </c>
      <c r="C67" s="178"/>
      <c r="D67" s="178"/>
      <c r="E67" s="178"/>
      <c r="F67" s="7" t="s">
        <v>2</v>
      </c>
      <c r="G67" s="8">
        <v>6</v>
      </c>
      <c r="H67" s="89" t="s">
        <v>984</v>
      </c>
    </row>
    <row r="68" spans="2:14" ht="19">
      <c r="B68" s="9" t="s">
        <v>0</v>
      </c>
      <c r="C68" s="10" t="s">
        <v>1</v>
      </c>
      <c r="D68" s="10" t="s">
        <v>2</v>
      </c>
      <c r="E68" s="10" t="s">
        <v>136</v>
      </c>
      <c r="F68" s="10" t="s">
        <v>1</v>
      </c>
      <c r="G68" s="11" t="s">
        <v>2</v>
      </c>
      <c r="H68" s="89"/>
      <c r="I68" s="96"/>
      <c r="J68" s="96"/>
      <c r="K68" s="96"/>
      <c r="L68" s="96"/>
      <c r="M68" s="96"/>
      <c r="N68" s="96"/>
    </row>
    <row r="69" spans="2:14" ht="19" customHeight="1">
      <c r="B69" s="12">
        <v>0</v>
      </c>
      <c r="C69" s="13" t="s">
        <v>134</v>
      </c>
      <c r="D69" s="14">
        <v>1</v>
      </c>
      <c r="E69" s="31" t="s">
        <v>146</v>
      </c>
      <c r="F69" s="13" t="s">
        <v>134</v>
      </c>
      <c r="G69" s="14">
        <v>1</v>
      </c>
      <c r="H69" s="89"/>
      <c r="I69" s="90"/>
      <c r="J69" s="90"/>
      <c r="K69" s="90"/>
      <c r="L69" s="90"/>
      <c r="M69" s="90"/>
      <c r="N69" s="90"/>
    </row>
    <row r="70" spans="2:14" ht="19">
      <c r="B70" s="12">
        <v>1</v>
      </c>
      <c r="C70" s="13" t="s">
        <v>48</v>
      </c>
      <c r="D70" s="14">
        <v>30</v>
      </c>
      <c r="E70" s="101" t="s">
        <v>141</v>
      </c>
      <c r="F70" s="13" t="s">
        <v>96</v>
      </c>
      <c r="G70" s="14">
        <v>122</v>
      </c>
      <c r="H70" s="89"/>
      <c r="I70" s="90"/>
      <c r="J70" s="90"/>
      <c r="K70" s="90"/>
      <c r="L70" s="90"/>
      <c r="M70" s="90"/>
      <c r="N70" s="90"/>
    </row>
    <row r="71" spans="2:14" ht="19">
      <c r="B71" s="12">
        <v>2</v>
      </c>
      <c r="C71" s="13" t="s">
        <v>18</v>
      </c>
      <c r="D71" s="14">
        <v>28</v>
      </c>
      <c r="E71" s="101" t="s">
        <v>141</v>
      </c>
      <c r="F71" s="13" t="s">
        <v>135</v>
      </c>
      <c r="G71" s="14">
        <v>132</v>
      </c>
      <c r="H71" s="89"/>
      <c r="I71" s="90"/>
      <c r="J71" s="90"/>
      <c r="K71" s="90"/>
      <c r="L71" s="90"/>
      <c r="M71" s="90"/>
      <c r="N71" s="90"/>
    </row>
    <row r="72" spans="2:14" ht="19">
      <c r="B72" s="12">
        <v>3</v>
      </c>
      <c r="C72" s="13" t="s">
        <v>127</v>
      </c>
      <c r="D72" s="14">
        <v>128</v>
      </c>
      <c r="E72" s="31" t="s">
        <v>146</v>
      </c>
      <c r="F72" s="13" t="s">
        <v>127</v>
      </c>
      <c r="G72" s="14">
        <v>128</v>
      </c>
      <c r="H72" s="89"/>
      <c r="I72" s="90"/>
      <c r="J72" s="90"/>
      <c r="K72" s="90"/>
      <c r="L72" s="90"/>
      <c r="M72" s="90"/>
      <c r="N72" s="90"/>
    </row>
    <row r="73" spans="2:14" ht="19">
      <c r="B73" s="12">
        <v>4</v>
      </c>
      <c r="C73" s="13" t="s">
        <v>67</v>
      </c>
      <c r="D73" s="14">
        <v>110</v>
      </c>
      <c r="E73" s="31" t="s">
        <v>146</v>
      </c>
      <c r="F73" s="13" t="s">
        <v>67</v>
      </c>
      <c r="G73" s="14">
        <v>110</v>
      </c>
      <c r="H73" s="89"/>
      <c r="I73" s="90"/>
      <c r="J73" s="90"/>
      <c r="K73" s="90"/>
      <c r="L73" s="90"/>
      <c r="M73" s="90"/>
      <c r="N73" s="90"/>
    </row>
    <row r="74" spans="2:14" ht="19">
      <c r="B74" s="12">
        <v>5</v>
      </c>
      <c r="C74" s="13" t="s">
        <v>134</v>
      </c>
      <c r="D74" s="14">
        <v>1</v>
      </c>
      <c r="E74" s="101" t="s">
        <v>141</v>
      </c>
      <c r="F74" s="13" t="s">
        <v>72</v>
      </c>
      <c r="G74" s="14">
        <v>54</v>
      </c>
      <c r="H74" s="89"/>
      <c r="I74" s="90"/>
      <c r="J74" s="90"/>
      <c r="K74" s="90"/>
      <c r="L74" s="90"/>
      <c r="M74" s="90"/>
      <c r="N74" s="90"/>
    </row>
    <row r="75" spans="2:14" ht="19">
      <c r="B75" s="12">
        <v>6</v>
      </c>
      <c r="C75" s="13" t="s">
        <v>65</v>
      </c>
      <c r="D75" s="14">
        <v>81</v>
      </c>
      <c r="E75" s="31" t="s">
        <v>146</v>
      </c>
      <c r="F75" s="13" t="s">
        <v>65</v>
      </c>
      <c r="G75" s="14">
        <v>81</v>
      </c>
      <c r="H75" s="89"/>
      <c r="I75" s="90"/>
      <c r="J75" s="90"/>
      <c r="K75" s="90"/>
      <c r="L75" s="90"/>
      <c r="M75" s="90"/>
      <c r="N75" s="90"/>
    </row>
    <row r="76" spans="2:14" ht="19">
      <c r="B76" s="12">
        <v>7</v>
      </c>
      <c r="C76" s="13" t="s">
        <v>96</v>
      </c>
      <c r="D76" s="14">
        <v>122</v>
      </c>
      <c r="E76" s="31" t="s">
        <v>146</v>
      </c>
      <c r="F76" s="13" t="s">
        <v>96</v>
      </c>
      <c r="G76" s="14">
        <v>122</v>
      </c>
      <c r="H76" s="89"/>
      <c r="I76" s="90"/>
      <c r="J76" s="90"/>
      <c r="K76" s="90"/>
      <c r="L76" s="90"/>
      <c r="M76" s="90"/>
      <c r="N76" s="90"/>
    </row>
    <row r="77" spans="2:14" ht="19">
      <c r="B77" s="12">
        <v>8</v>
      </c>
      <c r="C77" s="13" t="s">
        <v>111</v>
      </c>
      <c r="D77" s="14">
        <v>96</v>
      </c>
      <c r="E77" s="101" t="s">
        <v>141</v>
      </c>
      <c r="F77" s="13" t="s">
        <v>130</v>
      </c>
      <c r="G77" s="14">
        <v>131</v>
      </c>
      <c r="H77" s="89"/>
      <c r="I77" s="90"/>
      <c r="J77" s="90"/>
      <c r="K77" s="90"/>
      <c r="L77" s="90"/>
      <c r="M77" s="90"/>
      <c r="N77" s="90"/>
    </row>
    <row r="78" spans="2:14" ht="19">
      <c r="B78" s="12">
        <v>9</v>
      </c>
      <c r="C78" s="13" t="s">
        <v>37</v>
      </c>
      <c r="D78" s="14">
        <v>39</v>
      </c>
      <c r="E78" s="101" t="s">
        <v>141</v>
      </c>
      <c r="F78" s="13" t="s">
        <v>83</v>
      </c>
      <c r="G78" s="14">
        <v>100</v>
      </c>
      <c r="H78" s="89"/>
      <c r="I78" s="90"/>
      <c r="J78" s="90"/>
      <c r="K78" s="90"/>
      <c r="L78" s="90"/>
      <c r="M78" s="90"/>
      <c r="N78" s="90"/>
    </row>
    <row r="79" spans="2:14" ht="19">
      <c r="B79" s="12">
        <v>10</v>
      </c>
      <c r="C79" s="13" t="s">
        <v>134</v>
      </c>
      <c r="D79" s="14">
        <v>1</v>
      </c>
      <c r="E79" s="101" t="s">
        <v>141</v>
      </c>
      <c r="F79" s="13" t="s">
        <v>24</v>
      </c>
      <c r="G79" s="14">
        <v>24</v>
      </c>
      <c r="H79" s="89"/>
      <c r="I79" s="90"/>
      <c r="J79" s="90"/>
      <c r="K79" s="90"/>
      <c r="L79" s="90"/>
      <c r="M79" s="90"/>
      <c r="N79" s="90"/>
    </row>
    <row r="80" spans="2:14" ht="19">
      <c r="B80" s="12">
        <v>11</v>
      </c>
      <c r="C80" s="13" t="s">
        <v>39</v>
      </c>
      <c r="D80" s="14">
        <v>70</v>
      </c>
      <c r="E80" s="31" t="s">
        <v>146</v>
      </c>
      <c r="F80" s="13" t="s">
        <v>39</v>
      </c>
      <c r="G80" s="14">
        <v>70</v>
      </c>
      <c r="H80" s="89"/>
    </row>
    <row r="81" spans="2:8" ht="19">
      <c r="B81" s="12">
        <v>12</v>
      </c>
      <c r="C81" s="13" t="s">
        <v>58</v>
      </c>
      <c r="D81" s="14">
        <v>43</v>
      </c>
      <c r="E81" s="101" t="s">
        <v>141</v>
      </c>
      <c r="F81" s="13" t="s">
        <v>41</v>
      </c>
      <c r="G81" s="14">
        <v>106</v>
      </c>
      <c r="H81" s="89"/>
    </row>
    <row r="82" spans="2:8" ht="19">
      <c r="B82" s="12">
        <v>13</v>
      </c>
      <c r="C82" s="13" t="s">
        <v>102</v>
      </c>
      <c r="D82" s="14">
        <v>85</v>
      </c>
      <c r="E82" s="31" t="s">
        <v>146</v>
      </c>
      <c r="F82" s="13" t="s">
        <v>102</v>
      </c>
      <c r="G82" s="14">
        <v>85</v>
      </c>
      <c r="H82" s="89"/>
    </row>
    <row r="83" spans="2:8" ht="20" thickBot="1">
      <c r="B83" s="15">
        <v>14</v>
      </c>
      <c r="C83" s="16" t="s">
        <v>112</v>
      </c>
      <c r="D83" s="17">
        <v>116</v>
      </c>
      <c r="E83" s="33" t="s">
        <v>146</v>
      </c>
      <c r="F83" s="16" t="s">
        <v>112</v>
      </c>
      <c r="G83" s="17">
        <v>116</v>
      </c>
      <c r="H83" s="89"/>
    </row>
    <row r="84" spans="2:8" ht="86" thickBot="1">
      <c r="B84" s="97" t="s">
        <v>985</v>
      </c>
      <c r="C84" s="97" t="s">
        <v>986</v>
      </c>
      <c r="D84" s="97" t="s">
        <v>987</v>
      </c>
      <c r="E84" s="98" t="s">
        <v>1002</v>
      </c>
      <c r="F84" s="97" t="s">
        <v>990</v>
      </c>
      <c r="G84" s="97" t="s">
        <v>989</v>
      </c>
      <c r="H84" s="89"/>
    </row>
    <row r="85" spans="2:8" ht="20" thickBot="1">
      <c r="H85" s="89"/>
    </row>
    <row r="86" spans="2:8" ht="20" thickBot="1">
      <c r="E86" s="18" t="s">
        <v>139</v>
      </c>
      <c r="F86" s="179">
        <v>92.13333333333334</v>
      </c>
      <c r="G86" s="180"/>
      <c r="H86" s="89" t="s">
        <v>991</v>
      </c>
    </row>
  </sheetData>
  <sheetProtection algorithmName="SHA-512" hashValue="LdJuuZxCR3TtrIBHbN15QjKTXceJuAMnX84gkehxOOw1Lqi/vPwp8/5kLr6jL9JrPIFMZCbK3IoVOHnEDEHJ3g==" saltValue="oiOWsfomCr3OPQ2YXmeDWg==" spinCount="100000" sheet="1" objects="1" scenarios="1"/>
  <mergeCells count="18">
    <mergeCell ref="F86:G86"/>
    <mergeCell ref="B60:M63"/>
    <mergeCell ref="B3:C7"/>
    <mergeCell ref="E3:F7"/>
    <mergeCell ref="H3:I7"/>
    <mergeCell ref="B35:G35"/>
    <mergeCell ref="B36:G36"/>
    <mergeCell ref="B37:E37"/>
    <mergeCell ref="F56:G56"/>
    <mergeCell ref="B15:D15"/>
    <mergeCell ref="F17:F31"/>
    <mergeCell ref="B13:C13"/>
    <mergeCell ref="B14:D14"/>
    <mergeCell ref="B1:I1"/>
    <mergeCell ref="B65:E65"/>
    <mergeCell ref="F65:G65"/>
    <mergeCell ref="B66:G66"/>
    <mergeCell ref="B67:E67"/>
  </mergeCells>
  <conditionalFormatting sqref="D17:D3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9:D83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9:G83">
    <cfRule type="colorScale" priority="10">
      <colorScale>
        <cfvo type="min"/>
        <cfvo type="num" val="65"/>
        <cfvo type="max"/>
        <color rgb="FFF8696B"/>
        <color rgb="FFFFEB84"/>
        <color rgb="FF63BE7B"/>
      </colorScale>
    </cfRule>
  </conditionalFormatting>
  <conditionalFormatting sqref="E69:E83">
    <cfRule type="expression" dxfId="40" priority="9">
      <formula>E69=$C$29</formula>
    </cfRule>
  </conditionalFormatting>
  <conditionalFormatting sqref="D39:D5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9:G53">
    <cfRule type="colorScale" priority="3">
      <colorScale>
        <cfvo type="min"/>
        <cfvo type="num" val="65"/>
        <cfvo type="max"/>
        <color rgb="FFF8696B"/>
        <color rgb="FFFFEB84"/>
        <color rgb="FF63BE7B"/>
      </colorScale>
    </cfRule>
  </conditionalFormatting>
  <conditionalFormatting sqref="E39">
    <cfRule type="expression" dxfId="39" priority="2">
      <formula>E39=$C$29</formula>
    </cfRule>
  </conditionalFormatting>
  <conditionalFormatting sqref="E40:E53">
    <cfRule type="expression" dxfId="38" priority="1">
      <formula>E40=$C$29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C362F-3310-714E-B335-50D37B6B5A28}">
  <dimension ref="A1:P131"/>
  <sheetViews>
    <sheetView topLeftCell="A62" workbookViewId="0">
      <selection activeCell="N28" sqref="N28:S48"/>
    </sheetView>
  </sheetViews>
  <sheetFormatPr baseColWidth="10" defaultRowHeight="16"/>
  <cols>
    <col min="1" max="1" width="7.6640625" bestFit="1" customWidth="1"/>
    <col min="2" max="3" width="6.83203125" bestFit="1" customWidth="1"/>
    <col min="4" max="11" width="7.6640625" bestFit="1" customWidth="1"/>
    <col min="12" max="12" width="7" bestFit="1" customWidth="1"/>
    <col min="13" max="14" width="7.6640625" bestFit="1" customWidth="1"/>
    <col min="15" max="15" width="7" bestFit="1" customWidth="1"/>
    <col min="16" max="16" width="7.6640625" bestFit="1" customWidth="1"/>
  </cols>
  <sheetData>
    <row r="1" spans="1:16"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</row>
    <row r="2" spans="1:16">
      <c r="A2" t="s">
        <v>3</v>
      </c>
      <c r="B2" t="s">
        <v>134</v>
      </c>
      <c r="C2" t="s">
        <v>53</v>
      </c>
      <c r="D2" t="s">
        <v>98</v>
      </c>
      <c r="E2" t="s">
        <v>38</v>
      </c>
      <c r="F2" t="s">
        <v>27</v>
      </c>
      <c r="G2" t="s">
        <v>123</v>
      </c>
      <c r="H2" t="s">
        <v>134</v>
      </c>
      <c r="I2" t="s">
        <v>66</v>
      </c>
      <c r="J2" t="s">
        <v>81</v>
      </c>
      <c r="K2" t="s">
        <v>113</v>
      </c>
      <c r="L2" t="s">
        <v>134</v>
      </c>
      <c r="M2" t="s">
        <v>18</v>
      </c>
      <c r="N2" t="s">
        <v>6</v>
      </c>
      <c r="O2" t="s">
        <v>135</v>
      </c>
      <c r="P2" t="s">
        <v>17</v>
      </c>
    </row>
    <row r="3" spans="1:16">
      <c r="A3" t="s">
        <v>4</v>
      </c>
      <c r="B3" t="s">
        <v>134</v>
      </c>
      <c r="C3" t="s">
        <v>97</v>
      </c>
      <c r="D3" t="s">
        <v>66</v>
      </c>
      <c r="E3" t="s">
        <v>110</v>
      </c>
      <c r="F3" t="s">
        <v>106</v>
      </c>
      <c r="G3" t="s">
        <v>99</v>
      </c>
      <c r="H3" t="s">
        <v>134</v>
      </c>
      <c r="I3" t="s">
        <v>49</v>
      </c>
      <c r="J3" t="s">
        <v>80</v>
      </c>
      <c r="K3" t="s">
        <v>21</v>
      </c>
      <c r="L3" t="s">
        <v>135</v>
      </c>
      <c r="M3" t="s">
        <v>36</v>
      </c>
      <c r="N3" t="s">
        <v>63</v>
      </c>
      <c r="O3" t="s">
        <v>134</v>
      </c>
      <c r="P3" t="s">
        <v>38</v>
      </c>
    </row>
    <row r="4" spans="1:16">
      <c r="A4" t="s">
        <v>5</v>
      </c>
      <c r="B4" t="s">
        <v>134</v>
      </c>
      <c r="C4" t="s">
        <v>60</v>
      </c>
      <c r="D4" t="s">
        <v>109</v>
      </c>
      <c r="E4" t="s">
        <v>58</v>
      </c>
      <c r="F4" t="s">
        <v>134</v>
      </c>
      <c r="G4" t="s">
        <v>71</v>
      </c>
      <c r="H4" t="s">
        <v>7</v>
      </c>
      <c r="I4" t="s">
        <v>28</v>
      </c>
      <c r="J4" t="s">
        <v>91</v>
      </c>
      <c r="K4" t="s">
        <v>35</v>
      </c>
      <c r="L4" t="s">
        <v>134</v>
      </c>
      <c r="M4" t="s">
        <v>11</v>
      </c>
      <c r="N4" t="s">
        <v>45</v>
      </c>
      <c r="O4" t="s">
        <v>117</v>
      </c>
      <c r="P4" t="s">
        <v>74</v>
      </c>
    </row>
    <row r="5" spans="1:16">
      <c r="A5" t="s">
        <v>6</v>
      </c>
      <c r="B5" t="s">
        <v>134</v>
      </c>
      <c r="C5" t="s">
        <v>103</v>
      </c>
      <c r="D5" t="s">
        <v>27</v>
      </c>
      <c r="E5" t="s">
        <v>39</v>
      </c>
      <c r="F5" t="s">
        <v>52</v>
      </c>
      <c r="G5" t="s">
        <v>17</v>
      </c>
      <c r="H5" t="s">
        <v>134</v>
      </c>
      <c r="I5" t="s">
        <v>81</v>
      </c>
      <c r="J5" t="s">
        <v>18</v>
      </c>
      <c r="K5" t="s">
        <v>66</v>
      </c>
      <c r="L5" t="s">
        <v>113</v>
      </c>
      <c r="M5" t="s">
        <v>134</v>
      </c>
      <c r="N5" t="s">
        <v>3</v>
      </c>
      <c r="O5" t="s">
        <v>135</v>
      </c>
      <c r="P5" t="s">
        <v>123</v>
      </c>
    </row>
    <row r="6" spans="1:16">
      <c r="A6" t="s">
        <v>7</v>
      </c>
      <c r="B6" t="s">
        <v>134</v>
      </c>
      <c r="C6" t="s">
        <v>71</v>
      </c>
      <c r="D6" t="s">
        <v>62</v>
      </c>
      <c r="E6" t="s">
        <v>134</v>
      </c>
      <c r="F6" t="s">
        <v>11</v>
      </c>
      <c r="G6" t="s">
        <v>109</v>
      </c>
      <c r="H6" t="s">
        <v>5</v>
      </c>
      <c r="I6" t="s">
        <v>117</v>
      </c>
      <c r="J6" t="s">
        <v>28</v>
      </c>
      <c r="K6" t="s">
        <v>61</v>
      </c>
      <c r="L6" t="s">
        <v>88</v>
      </c>
      <c r="M6" t="s">
        <v>134</v>
      </c>
      <c r="N6" t="s">
        <v>16</v>
      </c>
      <c r="O6" t="s">
        <v>76</v>
      </c>
      <c r="P6" t="s">
        <v>19</v>
      </c>
    </row>
    <row r="7" spans="1:16">
      <c r="A7" t="s">
        <v>8</v>
      </c>
      <c r="B7" t="s">
        <v>25</v>
      </c>
      <c r="C7" t="s">
        <v>134</v>
      </c>
      <c r="D7" t="s">
        <v>99</v>
      </c>
      <c r="E7" t="s">
        <v>135</v>
      </c>
      <c r="F7" t="s">
        <v>59</v>
      </c>
      <c r="G7" t="s">
        <v>134</v>
      </c>
      <c r="H7" t="s">
        <v>47</v>
      </c>
      <c r="I7" t="s">
        <v>89</v>
      </c>
      <c r="J7" t="s">
        <v>97</v>
      </c>
      <c r="K7" t="s">
        <v>77</v>
      </c>
      <c r="L7" t="s">
        <v>49</v>
      </c>
      <c r="M7" t="s">
        <v>80</v>
      </c>
      <c r="N7" t="s">
        <v>134</v>
      </c>
      <c r="O7" t="s">
        <v>94</v>
      </c>
      <c r="P7" t="s">
        <v>53</v>
      </c>
    </row>
    <row r="8" spans="1:16">
      <c r="A8" t="s">
        <v>9</v>
      </c>
      <c r="B8" t="s">
        <v>134</v>
      </c>
      <c r="C8" t="s">
        <v>135</v>
      </c>
      <c r="D8" t="s">
        <v>73</v>
      </c>
      <c r="E8" t="s">
        <v>134</v>
      </c>
      <c r="F8" t="s">
        <v>90</v>
      </c>
      <c r="G8" t="s">
        <v>84</v>
      </c>
      <c r="H8" t="s">
        <v>127</v>
      </c>
      <c r="I8" t="s">
        <v>55</v>
      </c>
      <c r="J8" t="s">
        <v>86</v>
      </c>
      <c r="K8" t="s">
        <v>134</v>
      </c>
      <c r="L8" t="s">
        <v>81</v>
      </c>
      <c r="M8" t="s">
        <v>27</v>
      </c>
      <c r="N8" t="s">
        <v>129</v>
      </c>
      <c r="O8" t="s">
        <v>48</v>
      </c>
      <c r="P8" t="s">
        <v>72</v>
      </c>
    </row>
    <row r="9" spans="1:16">
      <c r="A9" t="s">
        <v>10</v>
      </c>
      <c r="B9" t="s">
        <v>134</v>
      </c>
      <c r="C9" t="s">
        <v>135</v>
      </c>
      <c r="D9" t="s">
        <v>51</v>
      </c>
      <c r="E9" t="s">
        <v>121</v>
      </c>
      <c r="F9" t="s">
        <v>43</v>
      </c>
      <c r="G9" t="s">
        <v>44</v>
      </c>
      <c r="H9" t="s">
        <v>29</v>
      </c>
      <c r="I9" t="s">
        <v>107</v>
      </c>
      <c r="J9" t="s">
        <v>70</v>
      </c>
      <c r="K9" t="s">
        <v>134</v>
      </c>
      <c r="L9" t="s">
        <v>15</v>
      </c>
      <c r="M9" t="s">
        <v>132</v>
      </c>
      <c r="N9" t="s">
        <v>134</v>
      </c>
      <c r="O9" t="s">
        <v>54</v>
      </c>
      <c r="P9" t="s">
        <v>20</v>
      </c>
    </row>
    <row r="10" spans="1:16">
      <c r="A10" t="s">
        <v>11</v>
      </c>
      <c r="B10" t="s">
        <v>134</v>
      </c>
      <c r="C10" t="s">
        <v>56</v>
      </c>
      <c r="D10" t="s">
        <v>59</v>
      </c>
      <c r="E10" t="s">
        <v>134</v>
      </c>
      <c r="F10" t="s">
        <v>7</v>
      </c>
      <c r="G10" t="s">
        <v>35</v>
      </c>
      <c r="H10" t="s">
        <v>114</v>
      </c>
      <c r="I10" t="s">
        <v>16</v>
      </c>
      <c r="J10" t="s">
        <v>117</v>
      </c>
      <c r="K10" t="s">
        <v>19</v>
      </c>
      <c r="L10" t="s">
        <v>134</v>
      </c>
      <c r="M10" t="s">
        <v>5</v>
      </c>
      <c r="N10" t="s">
        <v>74</v>
      </c>
      <c r="O10" t="s">
        <v>91</v>
      </c>
      <c r="P10" t="s">
        <v>45</v>
      </c>
    </row>
    <row r="11" spans="1:16">
      <c r="A11" t="s">
        <v>12</v>
      </c>
      <c r="B11" t="s">
        <v>134</v>
      </c>
      <c r="C11" t="s">
        <v>135</v>
      </c>
      <c r="D11" t="s">
        <v>106</v>
      </c>
      <c r="E11" t="s">
        <v>134</v>
      </c>
      <c r="F11" t="s">
        <v>99</v>
      </c>
      <c r="G11" t="s">
        <v>115</v>
      </c>
      <c r="H11" t="s">
        <v>134</v>
      </c>
      <c r="I11" t="s">
        <v>103</v>
      </c>
      <c r="J11" t="s">
        <v>126</v>
      </c>
      <c r="K11" t="s">
        <v>90</v>
      </c>
      <c r="L11" t="s">
        <v>82</v>
      </c>
      <c r="M11" t="s">
        <v>38</v>
      </c>
      <c r="N11" t="s">
        <v>108</v>
      </c>
      <c r="O11" t="s">
        <v>128</v>
      </c>
      <c r="P11" t="s">
        <v>14</v>
      </c>
    </row>
    <row r="12" spans="1:16">
      <c r="A12" t="s">
        <v>13</v>
      </c>
      <c r="B12" t="s">
        <v>134</v>
      </c>
      <c r="C12" t="s">
        <v>44</v>
      </c>
      <c r="D12" t="s">
        <v>45</v>
      </c>
      <c r="E12" t="s">
        <v>134</v>
      </c>
      <c r="F12" t="s">
        <v>135</v>
      </c>
      <c r="G12" t="s">
        <v>98</v>
      </c>
      <c r="H12" t="s">
        <v>134</v>
      </c>
      <c r="I12" t="s">
        <v>104</v>
      </c>
      <c r="J12" t="s">
        <v>119</v>
      </c>
      <c r="K12" t="s">
        <v>78</v>
      </c>
      <c r="L12" t="s">
        <v>121</v>
      </c>
      <c r="M12" t="s">
        <v>22</v>
      </c>
      <c r="N12" t="s">
        <v>57</v>
      </c>
      <c r="O12" t="s">
        <v>85</v>
      </c>
      <c r="P12" t="s">
        <v>120</v>
      </c>
    </row>
    <row r="13" spans="1:16">
      <c r="A13" t="s">
        <v>14</v>
      </c>
      <c r="B13" t="s">
        <v>134</v>
      </c>
      <c r="C13" t="s">
        <v>135</v>
      </c>
      <c r="D13" t="s">
        <v>134</v>
      </c>
      <c r="E13" t="s">
        <v>27</v>
      </c>
      <c r="F13" t="s">
        <v>73</v>
      </c>
      <c r="G13" t="s">
        <v>32</v>
      </c>
      <c r="H13" t="s">
        <v>79</v>
      </c>
      <c r="I13" t="s">
        <v>134</v>
      </c>
      <c r="J13" t="s">
        <v>90</v>
      </c>
      <c r="K13" t="s">
        <v>108</v>
      </c>
      <c r="L13" t="s">
        <v>115</v>
      </c>
      <c r="M13" t="s">
        <v>82</v>
      </c>
      <c r="N13" t="s">
        <v>128</v>
      </c>
      <c r="O13" t="s">
        <v>103</v>
      </c>
      <c r="P13" t="s">
        <v>12</v>
      </c>
    </row>
    <row r="14" spans="1:16">
      <c r="A14" t="s">
        <v>15</v>
      </c>
      <c r="B14" t="s">
        <v>134</v>
      </c>
      <c r="C14" t="s">
        <v>43</v>
      </c>
      <c r="D14" t="s">
        <v>31</v>
      </c>
      <c r="E14" t="s">
        <v>135</v>
      </c>
      <c r="F14" t="s">
        <v>44</v>
      </c>
      <c r="G14" t="s">
        <v>20</v>
      </c>
      <c r="H14" t="s">
        <v>134</v>
      </c>
      <c r="I14" t="s">
        <v>132</v>
      </c>
      <c r="J14" t="s">
        <v>75</v>
      </c>
      <c r="K14" t="s">
        <v>51</v>
      </c>
      <c r="L14" t="s">
        <v>10</v>
      </c>
      <c r="M14" t="s">
        <v>134</v>
      </c>
      <c r="N14" t="s">
        <v>92</v>
      </c>
      <c r="O14" t="s">
        <v>107</v>
      </c>
      <c r="P14" t="s">
        <v>54</v>
      </c>
    </row>
    <row r="15" spans="1:16">
      <c r="A15" t="s">
        <v>16</v>
      </c>
      <c r="B15" t="s">
        <v>134</v>
      </c>
      <c r="C15" t="s">
        <v>93</v>
      </c>
      <c r="D15" t="s">
        <v>50</v>
      </c>
      <c r="E15" t="s">
        <v>75</v>
      </c>
      <c r="F15" t="s">
        <v>35</v>
      </c>
      <c r="G15" t="s">
        <v>76</v>
      </c>
      <c r="H15" t="s">
        <v>19</v>
      </c>
      <c r="I15" t="s">
        <v>11</v>
      </c>
      <c r="J15" t="s">
        <v>134</v>
      </c>
      <c r="K15" t="s">
        <v>28</v>
      </c>
      <c r="L15" t="s">
        <v>134</v>
      </c>
      <c r="M15" t="s">
        <v>117</v>
      </c>
      <c r="N15" t="s">
        <v>7</v>
      </c>
      <c r="O15" t="s">
        <v>109</v>
      </c>
      <c r="P15" t="s">
        <v>88</v>
      </c>
    </row>
    <row r="16" spans="1:16">
      <c r="A16" t="s">
        <v>17</v>
      </c>
      <c r="B16" t="s">
        <v>134</v>
      </c>
      <c r="C16" t="s">
        <v>70</v>
      </c>
      <c r="D16" t="s">
        <v>69</v>
      </c>
      <c r="E16" t="s">
        <v>114</v>
      </c>
      <c r="F16" t="s">
        <v>66</v>
      </c>
      <c r="G16" t="s">
        <v>6</v>
      </c>
      <c r="H16" t="s">
        <v>25</v>
      </c>
      <c r="I16" t="s">
        <v>134</v>
      </c>
      <c r="J16" t="s">
        <v>113</v>
      </c>
      <c r="K16" t="s">
        <v>18</v>
      </c>
      <c r="L16" t="s">
        <v>123</v>
      </c>
      <c r="M16" t="s">
        <v>134</v>
      </c>
      <c r="N16" t="s">
        <v>46</v>
      </c>
      <c r="O16" t="s">
        <v>135</v>
      </c>
      <c r="P16" t="s">
        <v>3</v>
      </c>
    </row>
    <row r="17" spans="1:16">
      <c r="A17" t="s">
        <v>18</v>
      </c>
      <c r="B17" t="s">
        <v>134</v>
      </c>
      <c r="C17" t="s">
        <v>82</v>
      </c>
      <c r="D17" t="s">
        <v>34</v>
      </c>
      <c r="E17" t="s">
        <v>135</v>
      </c>
      <c r="F17" t="s">
        <v>105</v>
      </c>
      <c r="G17" t="s">
        <v>134</v>
      </c>
      <c r="H17" t="s">
        <v>22</v>
      </c>
      <c r="I17" t="s">
        <v>25</v>
      </c>
      <c r="J17" t="s">
        <v>6</v>
      </c>
      <c r="K17" t="s">
        <v>17</v>
      </c>
      <c r="L17" t="s">
        <v>134</v>
      </c>
      <c r="M17" t="s">
        <v>3</v>
      </c>
      <c r="N17" t="s">
        <v>123</v>
      </c>
      <c r="O17" t="s">
        <v>113</v>
      </c>
      <c r="P17" t="s">
        <v>66</v>
      </c>
    </row>
    <row r="18" spans="1:16">
      <c r="A18" t="s">
        <v>19</v>
      </c>
      <c r="B18" t="s">
        <v>134</v>
      </c>
      <c r="C18" t="s">
        <v>87</v>
      </c>
      <c r="D18" t="s">
        <v>23</v>
      </c>
      <c r="E18" t="s">
        <v>76</v>
      </c>
      <c r="F18" t="s">
        <v>60</v>
      </c>
      <c r="G18" t="s">
        <v>74</v>
      </c>
      <c r="H18" t="s">
        <v>16</v>
      </c>
      <c r="I18" t="s">
        <v>134</v>
      </c>
      <c r="J18" t="s">
        <v>35</v>
      </c>
      <c r="K18" t="s">
        <v>11</v>
      </c>
      <c r="L18" t="s">
        <v>134</v>
      </c>
      <c r="M18" t="s">
        <v>88</v>
      </c>
      <c r="N18" t="s">
        <v>109</v>
      </c>
      <c r="O18" t="s">
        <v>28</v>
      </c>
      <c r="P18" t="s">
        <v>7</v>
      </c>
    </row>
    <row r="19" spans="1:16">
      <c r="A19" t="s">
        <v>20</v>
      </c>
      <c r="B19" t="s">
        <v>134</v>
      </c>
      <c r="C19" t="s">
        <v>98</v>
      </c>
      <c r="D19" t="s">
        <v>135</v>
      </c>
      <c r="E19" t="s">
        <v>68</v>
      </c>
      <c r="F19" t="s">
        <v>92</v>
      </c>
      <c r="G19" t="s">
        <v>15</v>
      </c>
      <c r="H19" t="s">
        <v>134</v>
      </c>
      <c r="I19" t="s">
        <v>75</v>
      </c>
      <c r="J19" t="s">
        <v>54</v>
      </c>
      <c r="K19" t="s">
        <v>70</v>
      </c>
      <c r="L19" t="s">
        <v>134</v>
      </c>
      <c r="M19" t="s">
        <v>51</v>
      </c>
      <c r="N19" t="s">
        <v>29</v>
      </c>
      <c r="O19" t="s">
        <v>132</v>
      </c>
      <c r="P19" t="s">
        <v>10</v>
      </c>
    </row>
    <row r="20" spans="1:16">
      <c r="A20" t="s">
        <v>21</v>
      </c>
      <c r="B20" t="s">
        <v>134</v>
      </c>
      <c r="C20" t="s">
        <v>47</v>
      </c>
      <c r="D20" t="s">
        <v>135</v>
      </c>
      <c r="E20" t="s">
        <v>111</v>
      </c>
      <c r="F20" t="s">
        <v>109</v>
      </c>
      <c r="G20" t="s">
        <v>63</v>
      </c>
      <c r="H20" t="s">
        <v>80</v>
      </c>
      <c r="I20" t="s">
        <v>134</v>
      </c>
      <c r="J20" t="s">
        <v>36</v>
      </c>
      <c r="K20" t="s">
        <v>4</v>
      </c>
      <c r="L20" t="s">
        <v>110</v>
      </c>
      <c r="M20" t="s">
        <v>49</v>
      </c>
      <c r="N20" t="s">
        <v>134</v>
      </c>
      <c r="O20" t="s">
        <v>61</v>
      </c>
      <c r="P20" t="s">
        <v>77</v>
      </c>
    </row>
    <row r="21" spans="1:16">
      <c r="A21" t="s">
        <v>22</v>
      </c>
      <c r="B21" t="s">
        <v>134</v>
      </c>
      <c r="C21" t="s">
        <v>63</v>
      </c>
      <c r="D21" t="s">
        <v>135</v>
      </c>
      <c r="E21" t="s">
        <v>134</v>
      </c>
      <c r="F21" t="s">
        <v>57</v>
      </c>
      <c r="G21" t="s">
        <v>78</v>
      </c>
      <c r="H21" t="s">
        <v>18</v>
      </c>
      <c r="I21" t="s">
        <v>134</v>
      </c>
      <c r="J21" t="s">
        <v>85</v>
      </c>
      <c r="K21" t="s">
        <v>104</v>
      </c>
      <c r="L21" t="s">
        <v>43</v>
      </c>
      <c r="M21" t="s">
        <v>13</v>
      </c>
      <c r="N21" t="s">
        <v>64</v>
      </c>
      <c r="O21" t="s">
        <v>30</v>
      </c>
      <c r="P21" t="s">
        <v>118</v>
      </c>
    </row>
    <row r="22" spans="1:16">
      <c r="A22" t="s">
        <v>23</v>
      </c>
      <c r="B22" t="s">
        <v>134</v>
      </c>
      <c r="C22" t="s">
        <v>92</v>
      </c>
      <c r="D22" t="s">
        <v>19</v>
      </c>
      <c r="E22" t="s">
        <v>60</v>
      </c>
      <c r="F22" t="s">
        <v>134</v>
      </c>
      <c r="G22" t="s">
        <v>40</v>
      </c>
      <c r="H22" t="s">
        <v>24</v>
      </c>
      <c r="I22" t="s">
        <v>68</v>
      </c>
      <c r="J22" t="s">
        <v>93</v>
      </c>
      <c r="K22" t="s">
        <v>134</v>
      </c>
      <c r="L22" t="s">
        <v>131</v>
      </c>
      <c r="M22" t="s">
        <v>130</v>
      </c>
      <c r="N22" t="s">
        <v>56</v>
      </c>
      <c r="O22" t="s">
        <v>26</v>
      </c>
      <c r="P22" t="s">
        <v>41</v>
      </c>
    </row>
    <row r="23" spans="1:16">
      <c r="A23" t="s">
        <v>24</v>
      </c>
      <c r="B23" t="s">
        <v>134</v>
      </c>
      <c r="C23" t="s">
        <v>135</v>
      </c>
      <c r="D23" t="s">
        <v>87</v>
      </c>
      <c r="E23" t="s">
        <v>29</v>
      </c>
      <c r="F23" t="s">
        <v>77</v>
      </c>
      <c r="G23" t="s">
        <v>130</v>
      </c>
      <c r="H23" t="s">
        <v>23</v>
      </c>
      <c r="I23" t="s">
        <v>134</v>
      </c>
      <c r="J23" t="s">
        <v>131</v>
      </c>
      <c r="K23" t="s">
        <v>26</v>
      </c>
      <c r="L23" t="s">
        <v>68</v>
      </c>
      <c r="M23" t="s">
        <v>93</v>
      </c>
      <c r="N23" t="s">
        <v>134</v>
      </c>
      <c r="O23" t="s">
        <v>69</v>
      </c>
      <c r="P23" t="s">
        <v>56</v>
      </c>
    </row>
    <row r="24" spans="1:16">
      <c r="A24" t="s">
        <v>25</v>
      </c>
      <c r="B24" t="s">
        <v>8</v>
      </c>
      <c r="C24" t="s">
        <v>134</v>
      </c>
      <c r="D24" t="s">
        <v>135</v>
      </c>
      <c r="E24" t="s">
        <v>52</v>
      </c>
      <c r="F24" t="s">
        <v>81</v>
      </c>
      <c r="G24" t="s">
        <v>135</v>
      </c>
      <c r="H24" t="s">
        <v>17</v>
      </c>
      <c r="I24" t="s">
        <v>18</v>
      </c>
      <c r="J24" t="s">
        <v>38</v>
      </c>
      <c r="K24" t="s">
        <v>134</v>
      </c>
      <c r="L24" t="s">
        <v>46</v>
      </c>
      <c r="M24" t="s">
        <v>105</v>
      </c>
      <c r="N24" t="s">
        <v>79</v>
      </c>
      <c r="O24" t="s">
        <v>134</v>
      </c>
      <c r="P24" t="s">
        <v>49</v>
      </c>
    </row>
    <row r="25" spans="1:16">
      <c r="A25" t="s">
        <v>26</v>
      </c>
      <c r="B25" t="s">
        <v>134</v>
      </c>
      <c r="C25" t="s">
        <v>135</v>
      </c>
      <c r="D25" t="s">
        <v>134</v>
      </c>
      <c r="E25" t="s">
        <v>88</v>
      </c>
      <c r="F25" t="s">
        <v>100</v>
      </c>
      <c r="G25" t="s">
        <v>97</v>
      </c>
      <c r="H25" t="s">
        <v>131</v>
      </c>
      <c r="I25" t="s">
        <v>41</v>
      </c>
      <c r="J25" t="s">
        <v>83</v>
      </c>
      <c r="K25" t="s">
        <v>24</v>
      </c>
      <c r="L25" t="s">
        <v>134</v>
      </c>
      <c r="M25" t="s">
        <v>56</v>
      </c>
      <c r="N25" t="s">
        <v>69</v>
      </c>
      <c r="O25" t="s">
        <v>23</v>
      </c>
      <c r="P25" t="s">
        <v>130</v>
      </c>
    </row>
    <row r="26" spans="1:16">
      <c r="A26" t="s">
        <v>27</v>
      </c>
      <c r="B26" t="s">
        <v>134</v>
      </c>
      <c r="C26" t="s">
        <v>135</v>
      </c>
      <c r="D26" t="s">
        <v>6</v>
      </c>
      <c r="E26" t="s">
        <v>14</v>
      </c>
      <c r="F26" t="s">
        <v>3</v>
      </c>
      <c r="G26" t="s">
        <v>129</v>
      </c>
      <c r="H26" t="s">
        <v>134</v>
      </c>
      <c r="I26" t="s">
        <v>72</v>
      </c>
      <c r="J26" t="s">
        <v>48</v>
      </c>
      <c r="K26" t="s">
        <v>127</v>
      </c>
      <c r="L26" t="s">
        <v>134</v>
      </c>
      <c r="M26" t="s">
        <v>9</v>
      </c>
      <c r="N26" t="s">
        <v>55</v>
      </c>
      <c r="O26" t="s">
        <v>84</v>
      </c>
      <c r="P26" t="s">
        <v>87</v>
      </c>
    </row>
    <row r="27" spans="1:16">
      <c r="A27" t="s">
        <v>28</v>
      </c>
      <c r="B27" t="s">
        <v>134</v>
      </c>
      <c r="C27" t="s">
        <v>135</v>
      </c>
      <c r="D27" t="s">
        <v>100</v>
      </c>
      <c r="E27" t="s">
        <v>77</v>
      </c>
      <c r="F27" t="s">
        <v>134</v>
      </c>
      <c r="G27" t="s">
        <v>88</v>
      </c>
      <c r="H27" t="s">
        <v>91</v>
      </c>
      <c r="I27" t="s">
        <v>5</v>
      </c>
      <c r="J27" t="s">
        <v>7</v>
      </c>
      <c r="K27" t="s">
        <v>16</v>
      </c>
      <c r="L27" t="s">
        <v>134</v>
      </c>
      <c r="M27" t="s">
        <v>45</v>
      </c>
      <c r="N27" t="s">
        <v>76</v>
      </c>
      <c r="O27" t="s">
        <v>19</v>
      </c>
      <c r="P27" t="s">
        <v>109</v>
      </c>
    </row>
    <row r="28" spans="1:16">
      <c r="A28" t="s">
        <v>29</v>
      </c>
      <c r="B28" t="s">
        <v>134</v>
      </c>
      <c r="C28" t="s">
        <v>35</v>
      </c>
      <c r="D28" t="s">
        <v>44</v>
      </c>
      <c r="E28" t="s">
        <v>24</v>
      </c>
      <c r="F28" t="s">
        <v>70</v>
      </c>
      <c r="G28" t="s">
        <v>132</v>
      </c>
      <c r="H28" t="s">
        <v>10</v>
      </c>
      <c r="I28" t="s">
        <v>134</v>
      </c>
      <c r="J28" t="s">
        <v>92</v>
      </c>
      <c r="K28" t="s">
        <v>107</v>
      </c>
      <c r="L28" t="s">
        <v>134</v>
      </c>
      <c r="M28" t="s">
        <v>54</v>
      </c>
      <c r="N28" t="s">
        <v>20</v>
      </c>
      <c r="O28" t="s">
        <v>51</v>
      </c>
      <c r="P28" t="s">
        <v>61</v>
      </c>
    </row>
    <row r="29" spans="1:16">
      <c r="A29" t="s">
        <v>30</v>
      </c>
      <c r="B29" t="s">
        <v>134</v>
      </c>
      <c r="C29" t="s">
        <v>49</v>
      </c>
      <c r="D29" t="s">
        <v>40</v>
      </c>
      <c r="E29" t="s">
        <v>135</v>
      </c>
      <c r="F29" t="s">
        <v>104</v>
      </c>
      <c r="G29" t="s">
        <v>134</v>
      </c>
      <c r="H29" t="s">
        <v>119</v>
      </c>
      <c r="I29" t="s">
        <v>121</v>
      </c>
      <c r="J29" t="s">
        <v>43</v>
      </c>
      <c r="K29" t="s">
        <v>134</v>
      </c>
      <c r="L29" t="s">
        <v>120</v>
      </c>
      <c r="M29" t="s">
        <v>64</v>
      </c>
      <c r="N29" t="s">
        <v>118</v>
      </c>
      <c r="O29" t="s">
        <v>22</v>
      </c>
      <c r="P29" t="s">
        <v>78</v>
      </c>
    </row>
    <row r="30" spans="1:16">
      <c r="A30" t="s">
        <v>31</v>
      </c>
      <c r="B30" t="s">
        <v>134</v>
      </c>
      <c r="C30" t="s">
        <v>135</v>
      </c>
      <c r="D30" t="s">
        <v>15</v>
      </c>
      <c r="E30" t="s">
        <v>74</v>
      </c>
      <c r="F30" t="s">
        <v>134</v>
      </c>
      <c r="G30" t="s">
        <v>105</v>
      </c>
      <c r="H30" t="s">
        <v>125</v>
      </c>
      <c r="I30" t="s">
        <v>33</v>
      </c>
      <c r="J30" t="s">
        <v>60</v>
      </c>
      <c r="K30" t="s">
        <v>73</v>
      </c>
      <c r="L30" t="s">
        <v>59</v>
      </c>
      <c r="M30" t="s">
        <v>134</v>
      </c>
      <c r="N30" t="s">
        <v>95</v>
      </c>
      <c r="O30" t="s">
        <v>42</v>
      </c>
      <c r="P30" t="s">
        <v>50</v>
      </c>
    </row>
    <row r="31" spans="1:16">
      <c r="A31" t="s">
        <v>32</v>
      </c>
      <c r="B31" t="s">
        <v>134</v>
      </c>
      <c r="C31" t="s">
        <v>83</v>
      </c>
      <c r="D31" t="s">
        <v>119</v>
      </c>
      <c r="E31" t="s">
        <v>46</v>
      </c>
      <c r="F31" t="s">
        <v>135</v>
      </c>
      <c r="G31" t="s">
        <v>14</v>
      </c>
      <c r="H31" t="s">
        <v>108</v>
      </c>
      <c r="I31" t="s">
        <v>134</v>
      </c>
      <c r="J31" t="s">
        <v>103</v>
      </c>
      <c r="K31" t="s">
        <v>128</v>
      </c>
      <c r="L31" t="s">
        <v>126</v>
      </c>
      <c r="M31" t="s">
        <v>134</v>
      </c>
      <c r="N31" t="s">
        <v>115</v>
      </c>
      <c r="O31" t="s">
        <v>82</v>
      </c>
      <c r="P31" t="s">
        <v>90</v>
      </c>
    </row>
    <row r="32" spans="1:16">
      <c r="A32" t="s">
        <v>33</v>
      </c>
      <c r="B32" t="s">
        <v>134</v>
      </c>
      <c r="C32" t="s">
        <v>135</v>
      </c>
      <c r="D32" t="s">
        <v>77</v>
      </c>
      <c r="E32" t="s">
        <v>40</v>
      </c>
      <c r="F32" t="s">
        <v>103</v>
      </c>
      <c r="G32" t="s">
        <v>134</v>
      </c>
      <c r="H32" t="s">
        <v>100</v>
      </c>
      <c r="I32" t="s">
        <v>31</v>
      </c>
      <c r="J32" t="s">
        <v>114</v>
      </c>
      <c r="K32" t="s">
        <v>125</v>
      </c>
      <c r="L32" t="s">
        <v>134</v>
      </c>
      <c r="M32" t="s">
        <v>60</v>
      </c>
      <c r="N32" t="s">
        <v>50</v>
      </c>
      <c r="O32" t="s">
        <v>122</v>
      </c>
      <c r="P32" t="s">
        <v>73</v>
      </c>
    </row>
    <row r="33" spans="1:16">
      <c r="A33" t="s">
        <v>34</v>
      </c>
      <c r="B33" t="s">
        <v>134</v>
      </c>
      <c r="C33" t="s">
        <v>48</v>
      </c>
      <c r="D33" t="s">
        <v>18</v>
      </c>
      <c r="E33" t="s">
        <v>127</v>
      </c>
      <c r="F33" t="s">
        <v>67</v>
      </c>
      <c r="G33" t="s">
        <v>134</v>
      </c>
      <c r="H33" t="s">
        <v>65</v>
      </c>
      <c r="I33" t="s">
        <v>96</v>
      </c>
      <c r="J33" t="s">
        <v>111</v>
      </c>
      <c r="K33" t="s">
        <v>37</v>
      </c>
      <c r="L33" t="s">
        <v>134</v>
      </c>
      <c r="M33" t="s">
        <v>39</v>
      </c>
      <c r="N33" t="s">
        <v>58</v>
      </c>
      <c r="O33" t="s">
        <v>102</v>
      </c>
      <c r="P33" t="s">
        <v>112</v>
      </c>
    </row>
    <row r="34" spans="1:16">
      <c r="A34" t="s">
        <v>35</v>
      </c>
      <c r="B34" t="s">
        <v>134</v>
      </c>
      <c r="C34" t="s">
        <v>29</v>
      </c>
      <c r="D34" t="s">
        <v>134</v>
      </c>
      <c r="E34" t="s">
        <v>119</v>
      </c>
      <c r="F34" t="s">
        <v>16</v>
      </c>
      <c r="G34" t="s">
        <v>11</v>
      </c>
      <c r="H34" t="s">
        <v>74</v>
      </c>
      <c r="I34" t="s">
        <v>134</v>
      </c>
      <c r="J34" t="s">
        <v>19</v>
      </c>
      <c r="K34" t="s">
        <v>5</v>
      </c>
      <c r="L34" t="s">
        <v>76</v>
      </c>
      <c r="M34" t="s">
        <v>91</v>
      </c>
      <c r="N34" t="s">
        <v>116</v>
      </c>
      <c r="O34" t="s">
        <v>45</v>
      </c>
      <c r="P34" t="s">
        <v>117</v>
      </c>
    </row>
    <row r="35" spans="1:16">
      <c r="A35" t="s">
        <v>36</v>
      </c>
      <c r="B35" t="s">
        <v>134</v>
      </c>
      <c r="C35" t="s">
        <v>131</v>
      </c>
      <c r="D35" t="s">
        <v>135</v>
      </c>
      <c r="E35" t="s">
        <v>65</v>
      </c>
      <c r="F35" t="s">
        <v>125</v>
      </c>
      <c r="G35" t="s">
        <v>49</v>
      </c>
      <c r="H35" t="s">
        <v>134</v>
      </c>
      <c r="I35" t="s">
        <v>110</v>
      </c>
      <c r="J35" t="s">
        <v>21</v>
      </c>
      <c r="K35" t="s">
        <v>134</v>
      </c>
      <c r="L35" t="s">
        <v>63</v>
      </c>
      <c r="M35" t="s">
        <v>4</v>
      </c>
      <c r="N35" t="s">
        <v>80</v>
      </c>
      <c r="O35" t="s">
        <v>97</v>
      </c>
      <c r="P35" t="s">
        <v>99</v>
      </c>
    </row>
    <row r="36" spans="1:16">
      <c r="A36" t="s">
        <v>37</v>
      </c>
      <c r="B36" t="s">
        <v>134</v>
      </c>
      <c r="C36" t="s">
        <v>135</v>
      </c>
      <c r="D36" t="s">
        <v>134</v>
      </c>
      <c r="E36" t="s">
        <v>91</v>
      </c>
      <c r="F36" t="s">
        <v>83</v>
      </c>
      <c r="G36" t="s">
        <v>111</v>
      </c>
      <c r="H36" t="s">
        <v>58</v>
      </c>
      <c r="I36" t="s">
        <v>134</v>
      </c>
      <c r="J36" t="s">
        <v>39</v>
      </c>
      <c r="K36" t="s">
        <v>34</v>
      </c>
      <c r="L36" t="s">
        <v>67</v>
      </c>
      <c r="M36" t="s">
        <v>102</v>
      </c>
      <c r="N36" t="s">
        <v>112</v>
      </c>
      <c r="O36" t="s">
        <v>96</v>
      </c>
      <c r="P36" t="s">
        <v>65</v>
      </c>
    </row>
    <row r="37" spans="1:16">
      <c r="A37" t="s">
        <v>38</v>
      </c>
      <c r="B37" t="s">
        <v>134</v>
      </c>
      <c r="C37" t="s">
        <v>99</v>
      </c>
      <c r="D37" t="s">
        <v>135</v>
      </c>
      <c r="E37" t="s">
        <v>3</v>
      </c>
      <c r="F37" t="s">
        <v>79</v>
      </c>
      <c r="G37" t="s">
        <v>52</v>
      </c>
      <c r="H37" t="s">
        <v>134</v>
      </c>
      <c r="I37" t="s">
        <v>46</v>
      </c>
      <c r="J37" t="s">
        <v>25</v>
      </c>
      <c r="K37" t="s">
        <v>81</v>
      </c>
      <c r="L37" t="s">
        <v>105</v>
      </c>
      <c r="M37" t="s">
        <v>12</v>
      </c>
      <c r="N37" t="s">
        <v>66</v>
      </c>
      <c r="O37" t="s">
        <v>134</v>
      </c>
      <c r="P37" t="s">
        <v>4</v>
      </c>
    </row>
    <row r="38" spans="1:16">
      <c r="A38" t="s">
        <v>39</v>
      </c>
      <c r="B38" t="s">
        <v>134</v>
      </c>
      <c r="C38" t="s">
        <v>135</v>
      </c>
      <c r="D38" t="s">
        <v>122</v>
      </c>
      <c r="E38" t="s">
        <v>6</v>
      </c>
      <c r="F38" t="s">
        <v>134</v>
      </c>
      <c r="G38" t="s">
        <v>67</v>
      </c>
      <c r="H38" t="s">
        <v>102</v>
      </c>
      <c r="I38" t="s">
        <v>134</v>
      </c>
      <c r="J38" t="s">
        <v>37</v>
      </c>
      <c r="K38" t="s">
        <v>96</v>
      </c>
      <c r="L38" t="s">
        <v>111</v>
      </c>
      <c r="M38" t="s">
        <v>34</v>
      </c>
      <c r="N38" t="s">
        <v>65</v>
      </c>
      <c r="O38" t="s">
        <v>112</v>
      </c>
      <c r="P38" t="s">
        <v>58</v>
      </c>
    </row>
    <row r="39" spans="1:16">
      <c r="A39" t="s">
        <v>40</v>
      </c>
      <c r="B39" t="s">
        <v>134</v>
      </c>
      <c r="C39" t="s">
        <v>135</v>
      </c>
      <c r="D39" t="s">
        <v>30</v>
      </c>
      <c r="E39" t="s">
        <v>33</v>
      </c>
      <c r="F39" t="s">
        <v>134</v>
      </c>
      <c r="G39" t="s">
        <v>23</v>
      </c>
      <c r="H39" t="s">
        <v>71</v>
      </c>
      <c r="I39" t="s">
        <v>86</v>
      </c>
      <c r="J39" t="s">
        <v>87</v>
      </c>
      <c r="K39" t="s">
        <v>84</v>
      </c>
      <c r="L39" t="s">
        <v>127</v>
      </c>
      <c r="M39" t="s">
        <v>134</v>
      </c>
      <c r="N39" t="s">
        <v>48</v>
      </c>
      <c r="O39" t="s">
        <v>106</v>
      </c>
      <c r="P39" t="s">
        <v>94</v>
      </c>
    </row>
    <row r="40" spans="1:16">
      <c r="A40" t="s">
        <v>41</v>
      </c>
      <c r="B40" t="s">
        <v>134</v>
      </c>
      <c r="C40" t="s">
        <v>123</v>
      </c>
      <c r="D40" t="s">
        <v>135</v>
      </c>
      <c r="E40" t="s">
        <v>90</v>
      </c>
      <c r="F40" t="s">
        <v>134</v>
      </c>
      <c r="G40" t="s">
        <v>101</v>
      </c>
      <c r="H40" t="s">
        <v>126</v>
      </c>
      <c r="I40" t="s">
        <v>26</v>
      </c>
      <c r="J40" t="s">
        <v>69</v>
      </c>
      <c r="K40" t="s">
        <v>93</v>
      </c>
      <c r="L40" t="s">
        <v>83</v>
      </c>
      <c r="M40" t="s">
        <v>134</v>
      </c>
      <c r="N40" t="s">
        <v>68</v>
      </c>
      <c r="O40" t="s">
        <v>56</v>
      </c>
      <c r="P40" t="s">
        <v>23</v>
      </c>
    </row>
    <row r="41" spans="1:16">
      <c r="A41" t="s">
        <v>42</v>
      </c>
      <c r="B41" t="s">
        <v>134</v>
      </c>
      <c r="C41" t="s">
        <v>115</v>
      </c>
      <c r="D41" t="s">
        <v>52</v>
      </c>
      <c r="E41" t="s">
        <v>117</v>
      </c>
      <c r="F41" t="s">
        <v>135</v>
      </c>
      <c r="G41" t="s">
        <v>134</v>
      </c>
      <c r="H41" t="s">
        <v>59</v>
      </c>
      <c r="I41" t="s">
        <v>125</v>
      </c>
      <c r="J41" t="s">
        <v>50</v>
      </c>
      <c r="K41" t="s">
        <v>95</v>
      </c>
      <c r="L41" t="s">
        <v>100</v>
      </c>
      <c r="M41" t="s">
        <v>134</v>
      </c>
      <c r="N41" t="s">
        <v>73</v>
      </c>
      <c r="O41" t="s">
        <v>31</v>
      </c>
      <c r="P41" t="s">
        <v>114</v>
      </c>
    </row>
    <row r="42" spans="1:16">
      <c r="A42" t="s">
        <v>43</v>
      </c>
      <c r="B42" t="s">
        <v>134</v>
      </c>
      <c r="C42" t="s">
        <v>15</v>
      </c>
      <c r="D42" t="s">
        <v>81</v>
      </c>
      <c r="E42" t="s">
        <v>44</v>
      </c>
      <c r="F42" t="s">
        <v>10</v>
      </c>
      <c r="G42" t="s">
        <v>95</v>
      </c>
      <c r="H42" t="s">
        <v>134</v>
      </c>
      <c r="I42" t="s">
        <v>56</v>
      </c>
      <c r="J42" t="s">
        <v>30</v>
      </c>
      <c r="K42" t="s">
        <v>134</v>
      </c>
      <c r="L42" t="s">
        <v>22</v>
      </c>
      <c r="M42" t="s">
        <v>124</v>
      </c>
      <c r="N42" t="s">
        <v>135</v>
      </c>
      <c r="O42" t="s">
        <v>116</v>
      </c>
      <c r="P42" t="s">
        <v>57</v>
      </c>
    </row>
    <row r="43" spans="1:16">
      <c r="A43" t="s">
        <v>44</v>
      </c>
      <c r="B43" t="s">
        <v>134</v>
      </c>
      <c r="C43" t="s">
        <v>13</v>
      </c>
      <c r="D43" t="s">
        <v>29</v>
      </c>
      <c r="E43" t="s">
        <v>43</v>
      </c>
      <c r="F43" t="s">
        <v>15</v>
      </c>
      <c r="G43" t="s">
        <v>10</v>
      </c>
      <c r="H43" t="s">
        <v>134</v>
      </c>
      <c r="I43" t="s">
        <v>61</v>
      </c>
      <c r="J43" t="s">
        <v>107</v>
      </c>
      <c r="K43" t="s">
        <v>54</v>
      </c>
      <c r="L43" t="s">
        <v>70</v>
      </c>
      <c r="M43" t="s">
        <v>75</v>
      </c>
      <c r="N43" t="s">
        <v>51</v>
      </c>
      <c r="O43" t="s">
        <v>92</v>
      </c>
      <c r="P43" t="s">
        <v>134</v>
      </c>
    </row>
    <row r="44" spans="1:16">
      <c r="A44" t="s">
        <v>45</v>
      </c>
      <c r="B44" t="s">
        <v>134</v>
      </c>
      <c r="C44" t="s">
        <v>135</v>
      </c>
      <c r="D44" t="s">
        <v>13</v>
      </c>
      <c r="E44" t="s">
        <v>82</v>
      </c>
      <c r="F44" t="s">
        <v>134</v>
      </c>
      <c r="G44" t="s">
        <v>91</v>
      </c>
      <c r="H44" t="s">
        <v>117</v>
      </c>
      <c r="I44" t="s">
        <v>74</v>
      </c>
      <c r="J44" t="s">
        <v>109</v>
      </c>
      <c r="K44" t="s">
        <v>88</v>
      </c>
      <c r="L44" t="s">
        <v>134</v>
      </c>
      <c r="M44" t="s">
        <v>28</v>
      </c>
      <c r="N44" t="s">
        <v>5</v>
      </c>
      <c r="O44" t="s">
        <v>35</v>
      </c>
      <c r="P44" t="s">
        <v>11</v>
      </c>
    </row>
    <row r="45" spans="1:16">
      <c r="A45" t="s">
        <v>46</v>
      </c>
      <c r="B45" t="s">
        <v>134</v>
      </c>
      <c r="C45" t="s">
        <v>105</v>
      </c>
      <c r="D45" t="s">
        <v>135</v>
      </c>
      <c r="E45" t="s">
        <v>32</v>
      </c>
      <c r="F45" t="s">
        <v>61</v>
      </c>
      <c r="G45" t="s">
        <v>134</v>
      </c>
      <c r="H45" t="s">
        <v>81</v>
      </c>
      <c r="I45" t="s">
        <v>38</v>
      </c>
      <c r="J45" t="s">
        <v>52</v>
      </c>
      <c r="K45" t="s">
        <v>134</v>
      </c>
      <c r="L45" t="s">
        <v>25</v>
      </c>
      <c r="M45" t="s">
        <v>79</v>
      </c>
      <c r="N45" t="s">
        <v>17</v>
      </c>
      <c r="O45" t="s">
        <v>66</v>
      </c>
      <c r="P45" t="s">
        <v>97</v>
      </c>
    </row>
    <row r="46" spans="1:16">
      <c r="A46" t="s">
        <v>47</v>
      </c>
      <c r="B46" t="s">
        <v>134</v>
      </c>
      <c r="C46" t="s">
        <v>21</v>
      </c>
      <c r="D46" t="s">
        <v>86</v>
      </c>
      <c r="E46" t="s">
        <v>135</v>
      </c>
      <c r="F46" t="s">
        <v>134</v>
      </c>
      <c r="G46" t="s">
        <v>53</v>
      </c>
      <c r="H46" t="s">
        <v>8</v>
      </c>
      <c r="I46" t="s">
        <v>135</v>
      </c>
      <c r="J46" t="s">
        <v>99</v>
      </c>
      <c r="K46" t="s">
        <v>134</v>
      </c>
      <c r="L46" t="s">
        <v>61</v>
      </c>
      <c r="M46" t="s">
        <v>63</v>
      </c>
      <c r="N46" t="s">
        <v>97</v>
      </c>
      <c r="O46" t="s">
        <v>77</v>
      </c>
      <c r="P46" t="s">
        <v>89</v>
      </c>
    </row>
    <row r="47" spans="1:16">
      <c r="A47" t="s">
        <v>48</v>
      </c>
      <c r="B47" t="s">
        <v>134</v>
      </c>
      <c r="C47" t="s">
        <v>34</v>
      </c>
      <c r="D47" t="s">
        <v>135</v>
      </c>
      <c r="E47" t="s">
        <v>122</v>
      </c>
      <c r="F47" t="s">
        <v>94</v>
      </c>
      <c r="G47" t="s">
        <v>127</v>
      </c>
      <c r="H47" t="s">
        <v>134</v>
      </c>
      <c r="I47" t="s">
        <v>116</v>
      </c>
      <c r="J47" t="s">
        <v>27</v>
      </c>
      <c r="K47" t="s">
        <v>129</v>
      </c>
      <c r="L47" t="s">
        <v>134</v>
      </c>
      <c r="M47" t="s">
        <v>72</v>
      </c>
      <c r="N47" t="s">
        <v>40</v>
      </c>
      <c r="O47" t="s">
        <v>9</v>
      </c>
      <c r="P47" t="s">
        <v>55</v>
      </c>
    </row>
    <row r="48" spans="1:16">
      <c r="A48" t="s">
        <v>49</v>
      </c>
      <c r="B48" t="s">
        <v>134</v>
      </c>
      <c r="C48" t="s">
        <v>30</v>
      </c>
      <c r="D48" t="s">
        <v>126</v>
      </c>
      <c r="E48" t="s">
        <v>89</v>
      </c>
      <c r="F48" t="s">
        <v>80</v>
      </c>
      <c r="G48" t="s">
        <v>36</v>
      </c>
      <c r="H48" t="s">
        <v>134</v>
      </c>
      <c r="I48" t="s">
        <v>4</v>
      </c>
      <c r="J48" t="s">
        <v>63</v>
      </c>
      <c r="K48" t="s">
        <v>110</v>
      </c>
      <c r="L48" t="s">
        <v>8</v>
      </c>
      <c r="M48" t="s">
        <v>21</v>
      </c>
      <c r="N48" t="s">
        <v>135</v>
      </c>
      <c r="O48" t="s">
        <v>134</v>
      </c>
      <c r="P48" t="s">
        <v>25</v>
      </c>
    </row>
    <row r="49" spans="1:16">
      <c r="A49" t="s">
        <v>50</v>
      </c>
      <c r="B49" t="s">
        <v>134</v>
      </c>
      <c r="C49" t="s">
        <v>135</v>
      </c>
      <c r="D49" t="s">
        <v>16</v>
      </c>
      <c r="E49" t="s">
        <v>108</v>
      </c>
      <c r="F49" t="s">
        <v>110</v>
      </c>
      <c r="G49" t="s">
        <v>59</v>
      </c>
      <c r="H49" t="s">
        <v>95</v>
      </c>
      <c r="I49" t="s">
        <v>60</v>
      </c>
      <c r="J49" t="s">
        <v>42</v>
      </c>
      <c r="K49" t="s">
        <v>122</v>
      </c>
      <c r="L49" t="s">
        <v>134</v>
      </c>
      <c r="M49" t="s">
        <v>125</v>
      </c>
      <c r="N49" t="s">
        <v>33</v>
      </c>
      <c r="O49" t="s">
        <v>134</v>
      </c>
      <c r="P49" t="s">
        <v>31</v>
      </c>
    </row>
    <row r="50" spans="1:16">
      <c r="A50" t="s">
        <v>51</v>
      </c>
      <c r="B50" t="s">
        <v>134</v>
      </c>
      <c r="C50" t="s">
        <v>135</v>
      </c>
      <c r="D50" t="s">
        <v>10</v>
      </c>
      <c r="E50" t="s">
        <v>72</v>
      </c>
      <c r="F50" t="s">
        <v>123</v>
      </c>
      <c r="G50" t="s">
        <v>75</v>
      </c>
      <c r="H50" t="s">
        <v>70</v>
      </c>
      <c r="I50" t="s">
        <v>134</v>
      </c>
      <c r="J50" t="s">
        <v>132</v>
      </c>
      <c r="K50" t="s">
        <v>15</v>
      </c>
      <c r="L50" t="s">
        <v>134</v>
      </c>
      <c r="M50" t="s">
        <v>20</v>
      </c>
      <c r="N50" t="s">
        <v>44</v>
      </c>
      <c r="O50" t="s">
        <v>29</v>
      </c>
      <c r="P50" t="s">
        <v>92</v>
      </c>
    </row>
    <row r="51" spans="1:16">
      <c r="A51" t="s">
        <v>52</v>
      </c>
      <c r="B51" t="s">
        <v>134</v>
      </c>
      <c r="C51" t="s">
        <v>95</v>
      </c>
      <c r="D51" t="s">
        <v>42</v>
      </c>
      <c r="E51" t="s">
        <v>25</v>
      </c>
      <c r="F51" t="s">
        <v>6</v>
      </c>
      <c r="G51" t="s">
        <v>38</v>
      </c>
      <c r="H51" t="s">
        <v>134</v>
      </c>
      <c r="I51" t="s">
        <v>113</v>
      </c>
      <c r="J51" t="s">
        <v>46</v>
      </c>
      <c r="K51" t="s">
        <v>79</v>
      </c>
      <c r="L51" t="s">
        <v>134</v>
      </c>
      <c r="M51" t="s">
        <v>81</v>
      </c>
      <c r="N51" t="s">
        <v>105</v>
      </c>
      <c r="O51" t="s">
        <v>135</v>
      </c>
      <c r="P51" t="s">
        <v>80</v>
      </c>
    </row>
    <row r="52" spans="1:16">
      <c r="A52" t="s">
        <v>53</v>
      </c>
      <c r="B52" t="s">
        <v>134</v>
      </c>
      <c r="C52" t="s">
        <v>3</v>
      </c>
      <c r="D52" t="s">
        <v>135</v>
      </c>
      <c r="E52" t="s">
        <v>71</v>
      </c>
      <c r="F52" t="s">
        <v>134</v>
      </c>
      <c r="G52" t="s">
        <v>47</v>
      </c>
      <c r="H52" t="s">
        <v>77</v>
      </c>
      <c r="I52" t="s">
        <v>97</v>
      </c>
      <c r="J52" t="s">
        <v>89</v>
      </c>
      <c r="K52" t="s">
        <v>99</v>
      </c>
      <c r="L52" t="s">
        <v>134</v>
      </c>
      <c r="M52" t="s">
        <v>61</v>
      </c>
      <c r="N52" t="s">
        <v>110</v>
      </c>
      <c r="O52" t="s">
        <v>63</v>
      </c>
      <c r="P52" t="s">
        <v>8</v>
      </c>
    </row>
    <row r="53" spans="1:16">
      <c r="A53" t="s">
        <v>54</v>
      </c>
      <c r="B53" t="s">
        <v>134</v>
      </c>
      <c r="C53" t="s">
        <v>78</v>
      </c>
      <c r="D53" t="s">
        <v>74</v>
      </c>
      <c r="E53" t="s">
        <v>104</v>
      </c>
      <c r="F53" t="s">
        <v>75</v>
      </c>
      <c r="G53" t="s">
        <v>134</v>
      </c>
      <c r="H53" t="s">
        <v>107</v>
      </c>
      <c r="I53" t="s">
        <v>70</v>
      </c>
      <c r="J53" t="s">
        <v>20</v>
      </c>
      <c r="K53" t="s">
        <v>44</v>
      </c>
      <c r="L53" t="s">
        <v>92</v>
      </c>
      <c r="M53" t="s">
        <v>29</v>
      </c>
      <c r="N53" t="s">
        <v>134</v>
      </c>
      <c r="O53" t="s">
        <v>10</v>
      </c>
      <c r="P53" t="s">
        <v>15</v>
      </c>
    </row>
    <row r="54" spans="1:16">
      <c r="A54" t="s">
        <v>55</v>
      </c>
      <c r="B54" t="s">
        <v>134</v>
      </c>
      <c r="C54" t="s">
        <v>135</v>
      </c>
      <c r="D54" t="s">
        <v>102</v>
      </c>
      <c r="E54" t="s">
        <v>62</v>
      </c>
      <c r="F54" t="s">
        <v>72</v>
      </c>
      <c r="G54" t="s">
        <v>134</v>
      </c>
      <c r="H54" t="s">
        <v>129</v>
      </c>
      <c r="I54" t="s">
        <v>9</v>
      </c>
      <c r="J54" t="s">
        <v>127</v>
      </c>
      <c r="K54" t="s">
        <v>134</v>
      </c>
      <c r="L54" t="s">
        <v>66</v>
      </c>
      <c r="M54" t="s">
        <v>86</v>
      </c>
      <c r="N54" t="s">
        <v>27</v>
      </c>
      <c r="O54" t="s">
        <v>87</v>
      </c>
      <c r="P54" t="s">
        <v>48</v>
      </c>
    </row>
    <row r="55" spans="1:16">
      <c r="A55" t="s">
        <v>56</v>
      </c>
      <c r="B55" t="s">
        <v>134</v>
      </c>
      <c r="C55" t="s">
        <v>11</v>
      </c>
      <c r="D55" t="s">
        <v>97</v>
      </c>
      <c r="E55" t="s">
        <v>135</v>
      </c>
      <c r="F55" t="s">
        <v>134</v>
      </c>
      <c r="G55" t="s">
        <v>83</v>
      </c>
      <c r="H55" t="s">
        <v>130</v>
      </c>
      <c r="I55" t="s">
        <v>43</v>
      </c>
      <c r="J55" t="s">
        <v>101</v>
      </c>
      <c r="K55" t="s">
        <v>131</v>
      </c>
      <c r="L55" t="s">
        <v>134</v>
      </c>
      <c r="M55" t="s">
        <v>26</v>
      </c>
      <c r="N55" t="s">
        <v>23</v>
      </c>
      <c r="O55" t="s">
        <v>41</v>
      </c>
      <c r="P55" t="s">
        <v>24</v>
      </c>
    </row>
    <row r="56" spans="1:16">
      <c r="A56" t="s">
        <v>57</v>
      </c>
      <c r="B56" t="s">
        <v>134</v>
      </c>
      <c r="C56" t="s">
        <v>135</v>
      </c>
      <c r="D56" t="s">
        <v>92</v>
      </c>
      <c r="E56" t="s">
        <v>98</v>
      </c>
      <c r="F56" t="s">
        <v>22</v>
      </c>
      <c r="G56" t="s">
        <v>134</v>
      </c>
      <c r="H56" t="s">
        <v>78</v>
      </c>
      <c r="I56" t="s">
        <v>64</v>
      </c>
      <c r="J56" t="s">
        <v>120</v>
      </c>
      <c r="K56" t="s">
        <v>119</v>
      </c>
      <c r="L56" t="s">
        <v>134</v>
      </c>
      <c r="M56" t="s">
        <v>85</v>
      </c>
      <c r="N56" t="s">
        <v>13</v>
      </c>
      <c r="O56" t="s">
        <v>121</v>
      </c>
      <c r="P56" t="s">
        <v>43</v>
      </c>
    </row>
    <row r="57" spans="1:16">
      <c r="A57" t="s">
        <v>58</v>
      </c>
      <c r="B57" t="s">
        <v>134</v>
      </c>
      <c r="C57" t="s">
        <v>135</v>
      </c>
      <c r="D57" t="s">
        <v>134</v>
      </c>
      <c r="E57" t="s">
        <v>5</v>
      </c>
      <c r="F57" t="s">
        <v>126</v>
      </c>
      <c r="G57" t="s">
        <v>102</v>
      </c>
      <c r="H57" t="s">
        <v>37</v>
      </c>
      <c r="I57" t="s">
        <v>65</v>
      </c>
      <c r="J57" t="s">
        <v>112</v>
      </c>
      <c r="K57" t="s">
        <v>67</v>
      </c>
      <c r="L57" t="s">
        <v>134</v>
      </c>
      <c r="M57" t="s">
        <v>96</v>
      </c>
      <c r="N57" t="s">
        <v>34</v>
      </c>
      <c r="O57" t="s">
        <v>111</v>
      </c>
      <c r="P57" t="s">
        <v>39</v>
      </c>
    </row>
    <row r="58" spans="1:16">
      <c r="A58" t="s">
        <v>59</v>
      </c>
      <c r="B58" t="s">
        <v>134</v>
      </c>
      <c r="C58" t="s">
        <v>135</v>
      </c>
      <c r="D58" t="s">
        <v>11</v>
      </c>
      <c r="E58" t="s">
        <v>73</v>
      </c>
      <c r="F58" t="s">
        <v>8</v>
      </c>
      <c r="G58" t="s">
        <v>50</v>
      </c>
      <c r="H58" t="s">
        <v>42</v>
      </c>
      <c r="I58" t="s">
        <v>98</v>
      </c>
      <c r="J58" t="s">
        <v>122</v>
      </c>
      <c r="K58" t="s">
        <v>100</v>
      </c>
      <c r="L58" t="s">
        <v>31</v>
      </c>
      <c r="M58" t="s">
        <v>134</v>
      </c>
      <c r="N58" t="s">
        <v>125</v>
      </c>
      <c r="O58" t="s">
        <v>134</v>
      </c>
      <c r="P58" t="s">
        <v>95</v>
      </c>
    </row>
    <row r="59" spans="1:16">
      <c r="A59" t="s">
        <v>60</v>
      </c>
      <c r="B59" t="s">
        <v>134</v>
      </c>
      <c r="C59" t="s">
        <v>5</v>
      </c>
      <c r="D59" t="s">
        <v>135</v>
      </c>
      <c r="E59" t="s">
        <v>23</v>
      </c>
      <c r="F59" t="s">
        <v>19</v>
      </c>
      <c r="G59" t="s">
        <v>100</v>
      </c>
      <c r="H59" t="s">
        <v>134</v>
      </c>
      <c r="I59" t="s">
        <v>50</v>
      </c>
      <c r="J59" t="s">
        <v>31</v>
      </c>
      <c r="K59" t="s">
        <v>114</v>
      </c>
      <c r="L59" t="s">
        <v>134</v>
      </c>
      <c r="M59" t="s">
        <v>33</v>
      </c>
      <c r="N59" t="s">
        <v>122</v>
      </c>
      <c r="O59" t="s">
        <v>73</v>
      </c>
      <c r="P59" t="s">
        <v>125</v>
      </c>
    </row>
    <row r="60" spans="1:16">
      <c r="A60" t="s">
        <v>61</v>
      </c>
      <c r="B60" t="s">
        <v>134</v>
      </c>
      <c r="C60" t="s">
        <v>80</v>
      </c>
      <c r="D60" t="s">
        <v>134</v>
      </c>
      <c r="E60" t="s">
        <v>118</v>
      </c>
      <c r="F60" t="s">
        <v>46</v>
      </c>
      <c r="G60" t="s">
        <v>89</v>
      </c>
      <c r="H60" t="s">
        <v>122</v>
      </c>
      <c r="I60" t="s">
        <v>44</v>
      </c>
      <c r="J60" t="s">
        <v>134</v>
      </c>
      <c r="K60" t="s">
        <v>7</v>
      </c>
      <c r="L60" t="s">
        <v>47</v>
      </c>
      <c r="M60" t="s">
        <v>53</v>
      </c>
      <c r="N60" t="s">
        <v>101</v>
      </c>
      <c r="O60" t="s">
        <v>21</v>
      </c>
      <c r="P60" t="s">
        <v>29</v>
      </c>
    </row>
    <row r="61" spans="1:16">
      <c r="A61" t="s">
        <v>62</v>
      </c>
      <c r="B61" t="s">
        <v>134</v>
      </c>
      <c r="C61" t="s">
        <v>127</v>
      </c>
      <c r="D61" t="s">
        <v>7</v>
      </c>
      <c r="E61" t="s">
        <v>55</v>
      </c>
      <c r="F61" t="s">
        <v>135</v>
      </c>
      <c r="G61" t="s">
        <v>134</v>
      </c>
      <c r="H61" t="s">
        <v>69</v>
      </c>
      <c r="I61" t="s">
        <v>84</v>
      </c>
      <c r="J61" t="s">
        <v>108</v>
      </c>
      <c r="K61" t="s">
        <v>120</v>
      </c>
      <c r="L61" t="s">
        <v>104</v>
      </c>
      <c r="M61" t="s">
        <v>116</v>
      </c>
      <c r="N61" t="s">
        <v>135</v>
      </c>
      <c r="O61" t="s">
        <v>134</v>
      </c>
      <c r="P61" t="s">
        <v>121</v>
      </c>
    </row>
    <row r="62" spans="1:16">
      <c r="A62" t="s">
        <v>63</v>
      </c>
      <c r="B62" t="s">
        <v>134</v>
      </c>
      <c r="C62" t="s">
        <v>22</v>
      </c>
      <c r="D62" t="s">
        <v>127</v>
      </c>
      <c r="E62" t="s">
        <v>99</v>
      </c>
      <c r="F62" t="s">
        <v>135</v>
      </c>
      <c r="G62" t="s">
        <v>21</v>
      </c>
      <c r="H62" t="s">
        <v>134</v>
      </c>
      <c r="I62" t="s">
        <v>80</v>
      </c>
      <c r="J62" t="s">
        <v>49</v>
      </c>
      <c r="K62" t="s">
        <v>134</v>
      </c>
      <c r="L62" t="s">
        <v>36</v>
      </c>
      <c r="M62" t="s">
        <v>47</v>
      </c>
      <c r="N62" t="s">
        <v>4</v>
      </c>
      <c r="O62" t="s">
        <v>53</v>
      </c>
      <c r="P62" t="s">
        <v>110</v>
      </c>
    </row>
    <row r="63" spans="1:16">
      <c r="A63" t="s">
        <v>64</v>
      </c>
      <c r="B63" t="s">
        <v>134</v>
      </c>
      <c r="C63" t="s">
        <v>79</v>
      </c>
      <c r="D63" t="s">
        <v>128</v>
      </c>
      <c r="E63" t="s">
        <v>135</v>
      </c>
      <c r="F63" t="s">
        <v>93</v>
      </c>
      <c r="G63" t="s">
        <v>119</v>
      </c>
      <c r="H63" t="s">
        <v>134</v>
      </c>
      <c r="I63" t="s">
        <v>57</v>
      </c>
      <c r="J63" t="s">
        <v>118</v>
      </c>
      <c r="K63" t="s">
        <v>85</v>
      </c>
      <c r="L63" t="s">
        <v>134</v>
      </c>
      <c r="M63" t="s">
        <v>30</v>
      </c>
      <c r="N63" t="s">
        <v>22</v>
      </c>
      <c r="O63" t="s">
        <v>78</v>
      </c>
      <c r="P63" t="s">
        <v>104</v>
      </c>
    </row>
    <row r="64" spans="1:16">
      <c r="A64" t="s">
        <v>65</v>
      </c>
      <c r="B64" t="s">
        <v>134</v>
      </c>
      <c r="C64" t="s">
        <v>135</v>
      </c>
      <c r="D64" t="s">
        <v>79</v>
      </c>
      <c r="E64" t="s">
        <v>36</v>
      </c>
      <c r="F64" t="s">
        <v>111</v>
      </c>
      <c r="G64" t="s">
        <v>134</v>
      </c>
      <c r="H64" t="s">
        <v>34</v>
      </c>
      <c r="I64" t="s">
        <v>58</v>
      </c>
      <c r="J64" t="s">
        <v>96</v>
      </c>
      <c r="K64" t="s">
        <v>134</v>
      </c>
      <c r="L64" t="s">
        <v>102</v>
      </c>
      <c r="M64" t="s">
        <v>112</v>
      </c>
      <c r="N64" t="s">
        <v>39</v>
      </c>
      <c r="O64" t="s">
        <v>67</v>
      </c>
      <c r="P64" t="s">
        <v>37</v>
      </c>
    </row>
    <row r="65" spans="1:16">
      <c r="A65" t="s">
        <v>66</v>
      </c>
      <c r="B65" t="s">
        <v>134</v>
      </c>
      <c r="C65" t="s">
        <v>128</v>
      </c>
      <c r="D65" t="s">
        <v>4</v>
      </c>
      <c r="E65" t="s">
        <v>135</v>
      </c>
      <c r="F65" t="s">
        <v>17</v>
      </c>
      <c r="G65" t="s">
        <v>113</v>
      </c>
      <c r="H65" t="s">
        <v>134</v>
      </c>
      <c r="I65" t="s">
        <v>3</v>
      </c>
      <c r="J65" t="s">
        <v>123</v>
      </c>
      <c r="K65" t="s">
        <v>6</v>
      </c>
      <c r="L65" t="s">
        <v>55</v>
      </c>
      <c r="M65" t="s">
        <v>134</v>
      </c>
      <c r="N65" t="s">
        <v>38</v>
      </c>
      <c r="O65" t="s">
        <v>46</v>
      </c>
      <c r="P65" t="s">
        <v>18</v>
      </c>
    </row>
    <row r="66" spans="1:16">
      <c r="A66" t="s">
        <v>67</v>
      </c>
      <c r="B66" t="s">
        <v>134</v>
      </c>
      <c r="C66" t="s">
        <v>132</v>
      </c>
      <c r="D66" t="s">
        <v>135</v>
      </c>
      <c r="E66" t="s">
        <v>93</v>
      </c>
      <c r="F66" t="s">
        <v>34</v>
      </c>
      <c r="G66" t="s">
        <v>39</v>
      </c>
      <c r="H66" t="s">
        <v>112</v>
      </c>
      <c r="I66" t="s">
        <v>134</v>
      </c>
      <c r="J66" t="s">
        <v>102</v>
      </c>
      <c r="K66" t="s">
        <v>58</v>
      </c>
      <c r="L66" t="s">
        <v>37</v>
      </c>
      <c r="M66" t="s">
        <v>134</v>
      </c>
      <c r="N66" t="s">
        <v>111</v>
      </c>
      <c r="O66" t="s">
        <v>65</v>
      </c>
      <c r="P66" t="s">
        <v>96</v>
      </c>
    </row>
    <row r="67" spans="1:16">
      <c r="A67" t="s">
        <v>68</v>
      </c>
      <c r="B67" t="s">
        <v>134</v>
      </c>
      <c r="C67" t="s">
        <v>96</v>
      </c>
      <c r="D67" t="s">
        <v>135</v>
      </c>
      <c r="E67" t="s">
        <v>20</v>
      </c>
      <c r="F67" t="s">
        <v>69</v>
      </c>
      <c r="G67" t="s">
        <v>72</v>
      </c>
      <c r="H67" t="s">
        <v>134</v>
      </c>
      <c r="I67" t="s">
        <v>23</v>
      </c>
      <c r="J67" t="s">
        <v>130</v>
      </c>
      <c r="K67" t="s">
        <v>83</v>
      </c>
      <c r="L67" t="s">
        <v>24</v>
      </c>
      <c r="M67" t="s">
        <v>134</v>
      </c>
      <c r="N67" t="s">
        <v>41</v>
      </c>
      <c r="O67" t="s">
        <v>93</v>
      </c>
      <c r="P67" t="s">
        <v>101</v>
      </c>
    </row>
    <row r="68" spans="1:16">
      <c r="A68" t="s">
        <v>69</v>
      </c>
      <c r="B68" t="s">
        <v>134</v>
      </c>
      <c r="C68" t="s">
        <v>94</v>
      </c>
      <c r="D68" t="s">
        <v>17</v>
      </c>
      <c r="E68" t="s">
        <v>135</v>
      </c>
      <c r="F68" t="s">
        <v>68</v>
      </c>
      <c r="G68" t="s">
        <v>134</v>
      </c>
      <c r="H68" t="s">
        <v>62</v>
      </c>
      <c r="I68" t="s">
        <v>130</v>
      </c>
      <c r="J68" t="s">
        <v>41</v>
      </c>
      <c r="K68" t="s">
        <v>101</v>
      </c>
      <c r="L68" t="s">
        <v>93</v>
      </c>
      <c r="M68" t="s">
        <v>134</v>
      </c>
      <c r="N68" t="s">
        <v>26</v>
      </c>
      <c r="O68" t="s">
        <v>24</v>
      </c>
      <c r="P68" t="s">
        <v>83</v>
      </c>
    </row>
    <row r="69" spans="1:16">
      <c r="A69" t="s">
        <v>70</v>
      </c>
      <c r="B69" t="s">
        <v>134</v>
      </c>
      <c r="C69" t="s">
        <v>17</v>
      </c>
      <c r="D69" t="s">
        <v>85</v>
      </c>
      <c r="E69" t="s">
        <v>135</v>
      </c>
      <c r="F69" t="s">
        <v>29</v>
      </c>
      <c r="G69" t="s">
        <v>134</v>
      </c>
      <c r="H69" t="s">
        <v>51</v>
      </c>
      <c r="I69" t="s">
        <v>54</v>
      </c>
      <c r="J69" t="s">
        <v>10</v>
      </c>
      <c r="K69" t="s">
        <v>20</v>
      </c>
      <c r="L69" t="s">
        <v>44</v>
      </c>
      <c r="M69" t="s">
        <v>134</v>
      </c>
      <c r="N69" t="s">
        <v>107</v>
      </c>
      <c r="O69" t="s">
        <v>75</v>
      </c>
      <c r="P69" t="s">
        <v>132</v>
      </c>
    </row>
    <row r="70" spans="1:16">
      <c r="A70" t="s">
        <v>71</v>
      </c>
      <c r="B70" t="s">
        <v>134</v>
      </c>
      <c r="C70" t="s">
        <v>7</v>
      </c>
      <c r="D70" t="s">
        <v>135</v>
      </c>
      <c r="E70" t="s">
        <v>53</v>
      </c>
      <c r="F70" t="s">
        <v>134</v>
      </c>
      <c r="G70" t="s">
        <v>5</v>
      </c>
      <c r="H70" t="s">
        <v>40</v>
      </c>
      <c r="I70" t="s">
        <v>87</v>
      </c>
      <c r="J70" t="s">
        <v>72</v>
      </c>
      <c r="K70" t="s">
        <v>94</v>
      </c>
      <c r="L70" t="s">
        <v>106</v>
      </c>
      <c r="M70" t="s">
        <v>134</v>
      </c>
      <c r="N70" t="s">
        <v>127</v>
      </c>
      <c r="O70" t="s">
        <v>86</v>
      </c>
      <c r="P70" t="s">
        <v>84</v>
      </c>
    </row>
    <row r="71" spans="1:16">
      <c r="A71" t="s">
        <v>72</v>
      </c>
      <c r="B71" t="s">
        <v>134</v>
      </c>
      <c r="C71" t="s">
        <v>135</v>
      </c>
      <c r="D71" t="s">
        <v>83</v>
      </c>
      <c r="E71" t="s">
        <v>51</v>
      </c>
      <c r="F71" t="s">
        <v>55</v>
      </c>
      <c r="G71" t="s">
        <v>68</v>
      </c>
      <c r="H71" t="s">
        <v>134</v>
      </c>
      <c r="I71" t="s">
        <v>27</v>
      </c>
      <c r="J71" t="s">
        <v>71</v>
      </c>
      <c r="K71" t="s">
        <v>106</v>
      </c>
      <c r="L71" t="s">
        <v>129</v>
      </c>
      <c r="M71" t="s">
        <v>48</v>
      </c>
      <c r="N71" t="s">
        <v>134</v>
      </c>
      <c r="O71" t="s">
        <v>127</v>
      </c>
      <c r="P71" t="s">
        <v>9</v>
      </c>
    </row>
    <row r="72" spans="1:16">
      <c r="A72" t="s">
        <v>73</v>
      </c>
      <c r="B72" t="s">
        <v>134</v>
      </c>
      <c r="C72" t="s">
        <v>117</v>
      </c>
      <c r="D72" t="s">
        <v>9</v>
      </c>
      <c r="E72" t="s">
        <v>59</v>
      </c>
      <c r="F72" t="s">
        <v>14</v>
      </c>
      <c r="G72" t="s">
        <v>116</v>
      </c>
      <c r="H72" t="s">
        <v>134</v>
      </c>
      <c r="I72" t="s">
        <v>114</v>
      </c>
      <c r="J72" t="s">
        <v>100</v>
      </c>
      <c r="K72" t="s">
        <v>31</v>
      </c>
      <c r="L72" t="s">
        <v>122</v>
      </c>
      <c r="M72" t="s">
        <v>134</v>
      </c>
      <c r="N72" t="s">
        <v>42</v>
      </c>
      <c r="O72" t="s">
        <v>60</v>
      </c>
      <c r="P72" t="s">
        <v>33</v>
      </c>
    </row>
    <row r="73" spans="1:16">
      <c r="A73" t="s">
        <v>74</v>
      </c>
      <c r="B73" t="s">
        <v>134</v>
      </c>
      <c r="C73" t="s">
        <v>90</v>
      </c>
      <c r="D73" t="s">
        <v>54</v>
      </c>
      <c r="E73" t="s">
        <v>31</v>
      </c>
      <c r="F73" t="s">
        <v>117</v>
      </c>
      <c r="G73" t="s">
        <v>19</v>
      </c>
      <c r="H73" t="s">
        <v>35</v>
      </c>
      <c r="I73" t="s">
        <v>45</v>
      </c>
      <c r="J73" t="s">
        <v>134</v>
      </c>
      <c r="K73" t="s">
        <v>76</v>
      </c>
      <c r="L73" t="s">
        <v>91</v>
      </c>
      <c r="M73" t="s">
        <v>134</v>
      </c>
      <c r="N73" t="s">
        <v>11</v>
      </c>
      <c r="O73" t="s">
        <v>88</v>
      </c>
      <c r="P73" t="s">
        <v>5</v>
      </c>
    </row>
    <row r="74" spans="1:16">
      <c r="A74" t="s">
        <v>75</v>
      </c>
      <c r="B74" t="s">
        <v>134</v>
      </c>
      <c r="C74" t="s">
        <v>114</v>
      </c>
      <c r="D74" t="s">
        <v>135</v>
      </c>
      <c r="E74" t="s">
        <v>16</v>
      </c>
      <c r="F74" t="s">
        <v>54</v>
      </c>
      <c r="G74" t="s">
        <v>51</v>
      </c>
      <c r="H74" t="s">
        <v>134</v>
      </c>
      <c r="I74" t="s">
        <v>20</v>
      </c>
      <c r="J74" t="s">
        <v>15</v>
      </c>
      <c r="K74" t="s">
        <v>92</v>
      </c>
      <c r="L74" t="s">
        <v>134</v>
      </c>
      <c r="M74" t="s">
        <v>44</v>
      </c>
      <c r="N74" t="s">
        <v>132</v>
      </c>
      <c r="O74" t="s">
        <v>70</v>
      </c>
      <c r="P74" t="s">
        <v>107</v>
      </c>
    </row>
    <row r="75" spans="1:16">
      <c r="A75" t="s">
        <v>76</v>
      </c>
      <c r="B75" t="s">
        <v>134</v>
      </c>
      <c r="C75" t="s">
        <v>125</v>
      </c>
      <c r="D75" t="s">
        <v>135</v>
      </c>
      <c r="E75" t="s">
        <v>19</v>
      </c>
      <c r="F75" t="s">
        <v>130</v>
      </c>
      <c r="G75" t="s">
        <v>16</v>
      </c>
      <c r="H75" t="s">
        <v>134</v>
      </c>
      <c r="I75" t="s">
        <v>109</v>
      </c>
      <c r="J75" t="s">
        <v>88</v>
      </c>
      <c r="K75" t="s">
        <v>74</v>
      </c>
      <c r="L75" t="s">
        <v>35</v>
      </c>
      <c r="M75" t="s">
        <v>134</v>
      </c>
      <c r="N75" t="s">
        <v>28</v>
      </c>
      <c r="O75" t="s">
        <v>7</v>
      </c>
      <c r="P75" t="s">
        <v>91</v>
      </c>
    </row>
    <row r="76" spans="1:16">
      <c r="A76" t="s">
        <v>77</v>
      </c>
      <c r="B76" t="s">
        <v>134</v>
      </c>
      <c r="C76" t="s">
        <v>89</v>
      </c>
      <c r="D76" t="s">
        <v>33</v>
      </c>
      <c r="E76" t="s">
        <v>28</v>
      </c>
      <c r="F76" t="s">
        <v>24</v>
      </c>
      <c r="G76" t="s">
        <v>135</v>
      </c>
      <c r="H76" t="s">
        <v>53</v>
      </c>
      <c r="I76" t="s">
        <v>134</v>
      </c>
      <c r="J76" t="s">
        <v>110</v>
      </c>
      <c r="K76" t="s">
        <v>8</v>
      </c>
      <c r="L76" t="s">
        <v>97</v>
      </c>
      <c r="M76" t="s">
        <v>134</v>
      </c>
      <c r="N76" t="s">
        <v>99</v>
      </c>
      <c r="O76" t="s">
        <v>47</v>
      </c>
      <c r="P76" t="s">
        <v>21</v>
      </c>
    </row>
    <row r="77" spans="1:16">
      <c r="A77" t="s">
        <v>78</v>
      </c>
      <c r="B77" t="s">
        <v>134</v>
      </c>
      <c r="C77" t="s">
        <v>54</v>
      </c>
      <c r="D77" t="s">
        <v>135</v>
      </c>
      <c r="E77" t="s">
        <v>113</v>
      </c>
      <c r="F77" t="s">
        <v>95</v>
      </c>
      <c r="G77" t="s">
        <v>22</v>
      </c>
      <c r="H77" t="s">
        <v>57</v>
      </c>
      <c r="I77" t="s">
        <v>118</v>
      </c>
      <c r="J77" t="s">
        <v>134</v>
      </c>
      <c r="K77" t="s">
        <v>13</v>
      </c>
      <c r="L77" t="s">
        <v>119</v>
      </c>
      <c r="M77" t="s">
        <v>134</v>
      </c>
      <c r="N77" t="s">
        <v>104</v>
      </c>
      <c r="O77" t="s">
        <v>64</v>
      </c>
      <c r="P77" t="s">
        <v>30</v>
      </c>
    </row>
    <row r="78" spans="1:16">
      <c r="A78" t="s">
        <v>79</v>
      </c>
      <c r="B78" t="s">
        <v>134</v>
      </c>
      <c r="C78" t="s">
        <v>64</v>
      </c>
      <c r="D78" t="s">
        <v>65</v>
      </c>
      <c r="E78" t="s">
        <v>135</v>
      </c>
      <c r="F78" t="s">
        <v>38</v>
      </c>
      <c r="G78" t="s">
        <v>134</v>
      </c>
      <c r="H78" t="s">
        <v>14</v>
      </c>
      <c r="I78" t="s">
        <v>123</v>
      </c>
      <c r="J78" t="s">
        <v>105</v>
      </c>
      <c r="K78" t="s">
        <v>52</v>
      </c>
      <c r="L78" t="s">
        <v>134</v>
      </c>
      <c r="M78" t="s">
        <v>46</v>
      </c>
      <c r="N78" t="s">
        <v>25</v>
      </c>
      <c r="O78" t="s">
        <v>81</v>
      </c>
      <c r="P78" t="s">
        <v>113</v>
      </c>
    </row>
    <row r="79" spans="1:16">
      <c r="A79" t="s">
        <v>80</v>
      </c>
      <c r="B79" t="s">
        <v>134</v>
      </c>
      <c r="C79" t="s">
        <v>61</v>
      </c>
      <c r="D79" t="s">
        <v>135</v>
      </c>
      <c r="E79" t="s">
        <v>84</v>
      </c>
      <c r="F79" t="s">
        <v>49</v>
      </c>
      <c r="G79" t="s">
        <v>134</v>
      </c>
      <c r="H79" t="s">
        <v>21</v>
      </c>
      <c r="I79" t="s">
        <v>63</v>
      </c>
      <c r="J79" t="s">
        <v>4</v>
      </c>
      <c r="K79" t="s">
        <v>89</v>
      </c>
      <c r="L79" t="s">
        <v>134</v>
      </c>
      <c r="M79" t="s">
        <v>8</v>
      </c>
      <c r="N79" t="s">
        <v>36</v>
      </c>
      <c r="O79" t="s">
        <v>110</v>
      </c>
      <c r="P79" t="s">
        <v>52</v>
      </c>
    </row>
    <row r="80" spans="1:16">
      <c r="A80" t="s">
        <v>81</v>
      </c>
      <c r="B80" t="s">
        <v>134</v>
      </c>
      <c r="C80" t="s">
        <v>108</v>
      </c>
      <c r="D80" t="s">
        <v>43</v>
      </c>
      <c r="E80" t="s">
        <v>135</v>
      </c>
      <c r="F80" t="s">
        <v>25</v>
      </c>
      <c r="G80" t="s">
        <v>134</v>
      </c>
      <c r="H80" t="s">
        <v>46</v>
      </c>
      <c r="I80" t="s">
        <v>6</v>
      </c>
      <c r="J80" t="s">
        <v>3</v>
      </c>
      <c r="K80" t="s">
        <v>38</v>
      </c>
      <c r="L80" t="s">
        <v>9</v>
      </c>
      <c r="M80" t="s">
        <v>52</v>
      </c>
      <c r="N80" t="s">
        <v>134</v>
      </c>
      <c r="O80" t="s">
        <v>79</v>
      </c>
      <c r="P80" t="s">
        <v>105</v>
      </c>
    </row>
    <row r="81" spans="1:16">
      <c r="A81" t="s">
        <v>82</v>
      </c>
      <c r="B81" t="s">
        <v>134</v>
      </c>
      <c r="C81" t="s">
        <v>18</v>
      </c>
      <c r="D81" t="s">
        <v>135</v>
      </c>
      <c r="E81" t="s">
        <v>45</v>
      </c>
      <c r="F81" t="s">
        <v>134</v>
      </c>
      <c r="G81" t="s">
        <v>103</v>
      </c>
      <c r="H81" t="s">
        <v>90</v>
      </c>
      <c r="I81" t="s">
        <v>134</v>
      </c>
      <c r="J81" t="s">
        <v>115</v>
      </c>
      <c r="K81" t="s">
        <v>98</v>
      </c>
      <c r="L81" t="s">
        <v>12</v>
      </c>
      <c r="M81" t="s">
        <v>14</v>
      </c>
      <c r="N81" t="s">
        <v>126</v>
      </c>
      <c r="O81" t="s">
        <v>32</v>
      </c>
      <c r="P81" t="s">
        <v>108</v>
      </c>
    </row>
    <row r="82" spans="1:16">
      <c r="A82" t="s">
        <v>83</v>
      </c>
      <c r="B82" t="s">
        <v>134</v>
      </c>
      <c r="C82" t="s">
        <v>32</v>
      </c>
      <c r="D82" t="s">
        <v>72</v>
      </c>
      <c r="E82" t="s">
        <v>128</v>
      </c>
      <c r="F82" t="s">
        <v>37</v>
      </c>
      <c r="G82" t="s">
        <v>56</v>
      </c>
      <c r="H82" t="s">
        <v>93</v>
      </c>
      <c r="I82" t="s">
        <v>134</v>
      </c>
      <c r="J82" t="s">
        <v>26</v>
      </c>
      <c r="K82" t="s">
        <v>68</v>
      </c>
      <c r="L82" t="s">
        <v>41</v>
      </c>
      <c r="M82" t="s">
        <v>131</v>
      </c>
      <c r="N82" t="s">
        <v>134</v>
      </c>
      <c r="O82" t="s">
        <v>101</v>
      </c>
      <c r="P82" t="s">
        <v>69</v>
      </c>
    </row>
    <row r="83" spans="1:16">
      <c r="A83" t="s">
        <v>84</v>
      </c>
      <c r="B83" t="s">
        <v>134</v>
      </c>
      <c r="C83" t="s">
        <v>135</v>
      </c>
      <c r="D83" t="s">
        <v>94</v>
      </c>
      <c r="E83" t="s">
        <v>80</v>
      </c>
      <c r="F83" t="s">
        <v>134</v>
      </c>
      <c r="G83" t="s">
        <v>9</v>
      </c>
      <c r="H83" t="s">
        <v>86</v>
      </c>
      <c r="I83" t="s">
        <v>62</v>
      </c>
      <c r="J83" t="s">
        <v>106</v>
      </c>
      <c r="K83" t="s">
        <v>40</v>
      </c>
      <c r="L83" t="s">
        <v>87</v>
      </c>
      <c r="M83" t="s">
        <v>113</v>
      </c>
      <c r="N83" t="s">
        <v>134</v>
      </c>
      <c r="O83" t="s">
        <v>27</v>
      </c>
      <c r="P83" t="s">
        <v>71</v>
      </c>
    </row>
    <row r="84" spans="1:16">
      <c r="A84" t="s">
        <v>85</v>
      </c>
      <c r="B84" t="s">
        <v>134</v>
      </c>
      <c r="C84" t="s">
        <v>91</v>
      </c>
      <c r="D84" t="s">
        <v>70</v>
      </c>
      <c r="E84" t="s">
        <v>135</v>
      </c>
      <c r="F84" t="s">
        <v>129</v>
      </c>
      <c r="G84" t="s">
        <v>121</v>
      </c>
      <c r="H84" t="s">
        <v>134</v>
      </c>
      <c r="I84" t="s">
        <v>120</v>
      </c>
      <c r="J84" t="s">
        <v>22</v>
      </c>
      <c r="K84" t="s">
        <v>64</v>
      </c>
      <c r="L84" t="s">
        <v>118</v>
      </c>
      <c r="M84" t="s">
        <v>57</v>
      </c>
      <c r="N84" t="s">
        <v>134</v>
      </c>
      <c r="O84" t="s">
        <v>13</v>
      </c>
      <c r="P84" t="s">
        <v>119</v>
      </c>
    </row>
    <row r="85" spans="1:16">
      <c r="A85" t="s">
        <v>86</v>
      </c>
      <c r="B85" t="s">
        <v>134</v>
      </c>
      <c r="C85" t="s">
        <v>135</v>
      </c>
      <c r="D85" t="s">
        <v>47</v>
      </c>
      <c r="E85" t="s">
        <v>134</v>
      </c>
      <c r="F85" t="s">
        <v>89</v>
      </c>
      <c r="G85" t="s">
        <v>131</v>
      </c>
      <c r="H85" t="s">
        <v>84</v>
      </c>
      <c r="I85" t="s">
        <v>40</v>
      </c>
      <c r="J85" t="s">
        <v>9</v>
      </c>
      <c r="K85" t="s">
        <v>87</v>
      </c>
      <c r="L85" t="s">
        <v>94</v>
      </c>
      <c r="M85" t="s">
        <v>55</v>
      </c>
      <c r="N85" t="s">
        <v>134</v>
      </c>
      <c r="O85" t="s">
        <v>71</v>
      </c>
      <c r="P85" t="s">
        <v>106</v>
      </c>
    </row>
    <row r="86" spans="1:16">
      <c r="A86" t="s">
        <v>87</v>
      </c>
      <c r="B86" t="s">
        <v>134</v>
      </c>
      <c r="C86" t="s">
        <v>19</v>
      </c>
      <c r="D86" t="s">
        <v>24</v>
      </c>
      <c r="E86" t="s">
        <v>125</v>
      </c>
      <c r="F86" t="s">
        <v>135</v>
      </c>
      <c r="G86" t="s">
        <v>106</v>
      </c>
      <c r="H86" t="s">
        <v>134</v>
      </c>
      <c r="I86" t="s">
        <v>71</v>
      </c>
      <c r="J86" t="s">
        <v>40</v>
      </c>
      <c r="K86" t="s">
        <v>86</v>
      </c>
      <c r="L86" t="s">
        <v>84</v>
      </c>
      <c r="M86" t="s">
        <v>94</v>
      </c>
      <c r="N86" t="s">
        <v>134</v>
      </c>
      <c r="O86" t="s">
        <v>55</v>
      </c>
      <c r="P86" t="s">
        <v>27</v>
      </c>
    </row>
    <row r="87" spans="1:16">
      <c r="A87" t="s">
        <v>88</v>
      </c>
      <c r="B87" t="s">
        <v>134</v>
      </c>
      <c r="C87" t="s">
        <v>135</v>
      </c>
      <c r="D87" t="s">
        <v>110</v>
      </c>
      <c r="E87" t="s">
        <v>26</v>
      </c>
      <c r="F87" t="s">
        <v>134</v>
      </c>
      <c r="G87" t="s">
        <v>28</v>
      </c>
      <c r="H87" t="s">
        <v>109</v>
      </c>
      <c r="I87" t="s">
        <v>91</v>
      </c>
      <c r="J87" t="s">
        <v>76</v>
      </c>
      <c r="K87" t="s">
        <v>45</v>
      </c>
      <c r="L87" t="s">
        <v>7</v>
      </c>
      <c r="M87" t="s">
        <v>19</v>
      </c>
      <c r="N87" t="s">
        <v>134</v>
      </c>
      <c r="O87" t="s">
        <v>74</v>
      </c>
      <c r="P87" t="s">
        <v>16</v>
      </c>
    </row>
    <row r="88" spans="1:16">
      <c r="A88" t="s">
        <v>89</v>
      </c>
      <c r="B88" t="s">
        <v>134</v>
      </c>
      <c r="C88" t="s">
        <v>77</v>
      </c>
      <c r="D88" t="s">
        <v>135</v>
      </c>
      <c r="E88" t="s">
        <v>49</v>
      </c>
      <c r="F88" t="s">
        <v>86</v>
      </c>
      <c r="G88" t="s">
        <v>61</v>
      </c>
      <c r="H88" t="s">
        <v>134</v>
      </c>
      <c r="I88" t="s">
        <v>8</v>
      </c>
      <c r="J88" t="s">
        <v>53</v>
      </c>
      <c r="K88" t="s">
        <v>80</v>
      </c>
      <c r="L88" t="s">
        <v>99</v>
      </c>
      <c r="M88" t="s">
        <v>97</v>
      </c>
      <c r="N88" t="s">
        <v>134</v>
      </c>
      <c r="O88" t="s">
        <v>124</v>
      </c>
      <c r="P88" t="s">
        <v>47</v>
      </c>
    </row>
    <row r="89" spans="1:16">
      <c r="A89" t="s">
        <v>90</v>
      </c>
      <c r="B89" t="s">
        <v>134</v>
      </c>
      <c r="C89" t="s">
        <v>74</v>
      </c>
      <c r="D89" t="s">
        <v>135</v>
      </c>
      <c r="E89" t="s">
        <v>41</v>
      </c>
      <c r="F89" t="s">
        <v>9</v>
      </c>
      <c r="G89" t="s">
        <v>126</v>
      </c>
      <c r="H89" t="s">
        <v>82</v>
      </c>
      <c r="I89" t="s">
        <v>134</v>
      </c>
      <c r="J89" t="s">
        <v>14</v>
      </c>
      <c r="K89" t="s">
        <v>12</v>
      </c>
      <c r="L89" t="s">
        <v>134</v>
      </c>
      <c r="M89" t="s">
        <v>128</v>
      </c>
      <c r="N89" t="s">
        <v>103</v>
      </c>
      <c r="O89" t="s">
        <v>108</v>
      </c>
      <c r="P89" t="s">
        <v>32</v>
      </c>
    </row>
    <row r="90" spans="1:16">
      <c r="A90" t="s">
        <v>91</v>
      </c>
      <c r="B90" t="s">
        <v>134</v>
      </c>
      <c r="C90" t="s">
        <v>85</v>
      </c>
      <c r="D90" t="s">
        <v>105</v>
      </c>
      <c r="E90" t="s">
        <v>37</v>
      </c>
      <c r="F90" t="s">
        <v>134</v>
      </c>
      <c r="G90" t="s">
        <v>45</v>
      </c>
      <c r="H90" t="s">
        <v>28</v>
      </c>
      <c r="I90" t="s">
        <v>88</v>
      </c>
      <c r="J90" t="s">
        <v>5</v>
      </c>
      <c r="K90" t="s">
        <v>117</v>
      </c>
      <c r="L90" t="s">
        <v>74</v>
      </c>
      <c r="M90" t="s">
        <v>35</v>
      </c>
      <c r="N90" t="s">
        <v>134</v>
      </c>
      <c r="O90" t="s">
        <v>11</v>
      </c>
      <c r="P90" t="s">
        <v>76</v>
      </c>
    </row>
    <row r="91" spans="1:16">
      <c r="A91" t="s">
        <v>92</v>
      </c>
      <c r="B91" t="s">
        <v>134</v>
      </c>
      <c r="C91" t="s">
        <v>23</v>
      </c>
      <c r="D91" t="s">
        <v>57</v>
      </c>
      <c r="E91" t="s">
        <v>96</v>
      </c>
      <c r="F91" t="s">
        <v>20</v>
      </c>
      <c r="G91" t="s">
        <v>107</v>
      </c>
      <c r="H91" t="s">
        <v>132</v>
      </c>
      <c r="I91" t="s">
        <v>134</v>
      </c>
      <c r="J91" t="s">
        <v>29</v>
      </c>
      <c r="K91" t="s">
        <v>75</v>
      </c>
      <c r="L91" t="s">
        <v>54</v>
      </c>
      <c r="M91" t="s">
        <v>134</v>
      </c>
      <c r="N91" t="s">
        <v>15</v>
      </c>
      <c r="O91" t="s">
        <v>44</v>
      </c>
      <c r="P91" t="s">
        <v>51</v>
      </c>
    </row>
    <row r="92" spans="1:16">
      <c r="A92" t="s">
        <v>93</v>
      </c>
      <c r="B92" t="s">
        <v>134</v>
      </c>
      <c r="C92" t="s">
        <v>16</v>
      </c>
      <c r="D92" t="s">
        <v>120</v>
      </c>
      <c r="E92" t="s">
        <v>67</v>
      </c>
      <c r="F92" t="s">
        <v>64</v>
      </c>
      <c r="G92" t="s">
        <v>134</v>
      </c>
      <c r="H92" t="s">
        <v>83</v>
      </c>
      <c r="I92" t="s">
        <v>101</v>
      </c>
      <c r="J92" t="s">
        <v>23</v>
      </c>
      <c r="K92" t="s">
        <v>41</v>
      </c>
      <c r="L92" t="s">
        <v>69</v>
      </c>
      <c r="M92" t="s">
        <v>24</v>
      </c>
      <c r="N92" t="s">
        <v>134</v>
      </c>
      <c r="O92" t="s">
        <v>68</v>
      </c>
      <c r="P92" t="s">
        <v>131</v>
      </c>
    </row>
    <row r="93" spans="1:16">
      <c r="A93" t="s">
        <v>94</v>
      </c>
      <c r="B93" t="s">
        <v>134</v>
      </c>
      <c r="C93" t="s">
        <v>69</v>
      </c>
      <c r="D93" t="s">
        <v>84</v>
      </c>
      <c r="E93" t="s">
        <v>135</v>
      </c>
      <c r="F93" t="s">
        <v>48</v>
      </c>
      <c r="G93" t="s">
        <v>134</v>
      </c>
      <c r="H93" t="s">
        <v>116</v>
      </c>
      <c r="I93" t="s">
        <v>106</v>
      </c>
      <c r="J93" t="s">
        <v>129</v>
      </c>
      <c r="K93" t="s">
        <v>71</v>
      </c>
      <c r="L93" t="s">
        <v>86</v>
      </c>
      <c r="M93" t="s">
        <v>87</v>
      </c>
      <c r="N93" t="s">
        <v>134</v>
      </c>
      <c r="O93" t="s">
        <v>8</v>
      </c>
      <c r="P93" t="s">
        <v>40</v>
      </c>
    </row>
    <row r="94" spans="1:16">
      <c r="A94" t="s">
        <v>95</v>
      </c>
      <c r="B94" t="s">
        <v>134</v>
      </c>
      <c r="C94" t="s">
        <v>52</v>
      </c>
      <c r="D94" t="s">
        <v>134</v>
      </c>
      <c r="E94" t="s">
        <v>135</v>
      </c>
      <c r="F94" t="s">
        <v>78</v>
      </c>
      <c r="G94" t="s">
        <v>43</v>
      </c>
      <c r="H94" t="s">
        <v>50</v>
      </c>
      <c r="I94" t="s">
        <v>122</v>
      </c>
      <c r="J94" t="s">
        <v>125</v>
      </c>
      <c r="K94" t="s">
        <v>42</v>
      </c>
      <c r="L94" t="s">
        <v>134</v>
      </c>
      <c r="M94" t="s">
        <v>114</v>
      </c>
      <c r="N94" t="s">
        <v>31</v>
      </c>
      <c r="O94" t="s">
        <v>100</v>
      </c>
      <c r="P94" t="s">
        <v>59</v>
      </c>
    </row>
    <row r="95" spans="1:16">
      <c r="A95" t="s">
        <v>96</v>
      </c>
      <c r="B95" t="s">
        <v>134</v>
      </c>
      <c r="C95" t="s">
        <v>68</v>
      </c>
      <c r="D95" t="s">
        <v>135</v>
      </c>
      <c r="E95" t="s">
        <v>92</v>
      </c>
      <c r="F95" t="s">
        <v>134</v>
      </c>
      <c r="G95" t="s">
        <v>112</v>
      </c>
      <c r="H95" t="s">
        <v>111</v>
      </c>
      <c r="I95" t="s">
        <v>34</v>
      </c>
      <c r="J95" t="s">
        <v>65</v>
      </c>
      <c r="K95" t="s">
        <v>39</v>
      </c>
      <c r="L95" t="s">
        <v>134</v>
      </c>
      <c r="M95" t="s">
        <v>58</v>
      </c>
      <c r="N95" t="s">
        <v>102</v>
      </c>
      <c r="O95" t="s">
        <v>37</v>
      </c>
      <c r="P95" t="s">
        <v>67</v>
      </c>
    </row>
    <row r="96" spans="1:16">
      <c r="A96" t="s">
        <v>97</v>
      </c>
      <c r="B96" t="s">
        <v>134</v>
      </c>
      <c r="C96" t="s">
        <v>4</v>
      </c>
      <c r="D96" t="s">
        <v>56</v>
      </c>
      <c r="E96" t="s">
        <v>135</v>
      </c>
      <c r="F96" t="s">
        <v>134</v>
      </c>
      <c r="G96" t="s">
        <v>26</v>
      </c>
      <c r="H96" t="s">
        <v>99</v>
      </c>
      <c r="I96" t="s">
        <v>53</v>
      </c>
      <c r="J96" t="s">
        <v>8</v>
      </c>
      <c r="K96" t="s">
        <v>134</v>
      </c>
      <c r="L96" t="s">
        <v>77</v>
      </c>
      <c r="M96" t="s">
        <v>89</v>
      </c>
      <c r="N96" t="s">
        <v>47</v>
      </c>
      <c r="O96" t="s">
        <v>36</v>
      </c>
      <c r="P96" t="s">
        <v>46</v>
      </c>
    </row>
    <row r="97" spans="1:16">
      <c r="A97" t="s">
        <v>98</v>
      </c>
      <c r="B97" t="s">
        <v>134</v>
      </c>
      <c r="C97" t="s">
        <v>20</v>
      </c>
      <c r="D97" t="s">
        <v>3</v>
      </c>
      <c r="E97" t="s">
        <v>57</v>
      </c>
      <c r="F97" t="s">
        <v>118</v>
      </c>
      <c r="G97" t="s">
        <v>13</v>
      </c>
      <c r="H97" t="s">
        <v>124</v>
      </c>
      <c r="I97" t="s">
        <v>59</v>
      </c>
      <c r="J97" t="s">
        <v>134</v>
      </c>
      <c r="K97" t="s">
        <v>82</v>
      </c>
      <c r="L97" t="s">
        <v>134</v>
      </c>
      <c r="M97" t="s">
        <v>123</v>
      </c>
      <c r="N97" t="s">
        <v>135</v>
      </c>
      <c r="O97" t="s">
        <v>129</v>
      </c>
      <c r="P97" t="s">
        <v>124</v>
      </c>
    </row>
    <row r="98" spans="1:16">
      <c r="A98" t="s">
        <v>99</v>
      </c>
      <c r="B98" t="s">
        <v>134</v>
      </c>
      <c r="C98" t="s">
        <v>38</v>
      </c>
      <c r="D98" t="s">
        <v>8</v>
      </c>
      <c r="E98" t="s">
        <v>63</v>
      </c>
      <c r="F98" t="s">
        <v>12</v>
      </c>
      <c r="G98" t="s">
        <v>4</v>
      </c>
      <c r="H98" t="s">
        <v>97</v>
      </c>
      <c r="I98" t="s">
        <v>134</v>
      </c>
      <c r="J98" t="s">
        <v>47</v>
      </c>
      <c r="K98" t="s">
        <v>53</v>
      </c>
      <c r="L98" t="s">
        <v>89</v>
      </c>
      <c r="M98" t="s">
        <v>134</v>
      </c>
      <c r="N98" t="s">
        <v>77</v>
      </c>
      <c r="O98" t="s">
        <v>135</v>
      </c>
      <c r="P98" t="s">
        <v>36</v>
      </c>
    </row>
    <row r="99" spans="1:16">
      <c r="A99" t="s">
        <v>100</v>
      </c>
      <c r="B99" t="s">
        <v>134</v>
      </c>
      <c r="C99" t="s">
        <v>135</v>
      </c>
      <c r="D99" t="s">
        <v>28</v>
      </c>
      <c r="E99" t="s">
        <v>124</v>
      </c>
      <c r="F99" t="s">
        <v>26</v>
      </c>
      <c r="G99" t="s">
        <v>60</v>
      </c>
      <c r="H99" t="s">
        <v>33</v>
      </c>
      <c r="I99" t="s">
        <v>134</v>
      </c>
      <c r="J99" t="s">
        <v>73</v>
      </c>
      <c r="K99" t="s">
        <v>59</v>
      </c>
      <c r="L99" t="s">
        <v>42</v>
      </c>
      <c r="M99" t="s">
        <v>134</v>
      </c>
      <c r="N99" t="s">
        <v>114</v>
      </c>
      <c r="O99" t="s">
        <v>95</v>
      </c>
      <c r="P99" t="s">
        <v>122</v>
      </c>
    </row>
    <row r="100" spans="1:16">
      <c r="A100" t="s">
        <v>101</v>
      </c>
      <c r="B100" t="s">
        <v>134</v>
      </c>
      <c r="C100" t="s">
        <v>135</v>
      </c>
      <c r="D100" t="s">
        <v>134</v>
      </c>
      <c r="E100" t="s">
        <v>131</v>
      </c>
      <c r="F100" t="s">
        <v>134</v>
      </c>
      <c r="G100" t="s">
        <v>41</v>
      </c>
      <c r="H100" t="s">
        <v>104</v>
      </c>
      <c r="I100" t="s">
        <v>93</v>
      </c>
      <c r="J100" t="s">
        <v>56</v>
      </c>
      <c r="K100" t="s">
        <v>69</v>
      </c>
      <c r="L100" t="s">
        <v>130</v>
      </c>
      <c r="M100" t="s">
        <v>134</v>
      </c>
      <c r="N100" t="s">
        <v>61</v>
      </c>
      <c r="O100" t="s">
        <v>83</v>
      </c>
      <c r="P100" t="s">
        <v>68</v>
      </c>
    </row>
    <row r="101" spans="1:16">
      <c r="A101" t="s">
        <v>102</v>
      </c>
      <c r="B101" t="s">
        <v>134</v>
      </c>
      <c r="C101" t="s">
        <v>135</v>
      </c>
      <c r="D101" t="s">
        <v>55</v>
      </c>
      <c r="E101" t="s">
        <v>134</v>
      </c>
      <c r="F101" t="s">
        <v>127</v>
      </c>
      <c r="G101" t="s">
        <v>58</v>
      </c>
      <c r="H101" t="s">
        <v>39</v>
      </c>
      <c r="I101" t="s">
        <v>112</v>
      </c>
      <c r="J101" t="s">
        <v>67</v>
      </c>
      <c r="K101" t="s">
        <v>134</v>
      </c>
      <c r="L101" t="s">
        <v>65</v>
      </c>
      <c r="M101" t="s">
        <v>37</v>
      </c>
      <c r="N101" t="s">
        <v>96</v>
      </c>
      <c r="O101" t="s">
        <v>34</v>
      </c>
      <c r="P101" t="s">
        <v>111</v>
      </c>
    </row>
    <row r="102" spans="1:16">
      <c r="A102" t="s">
        <v>103</v>
      </c>
      <c r="B102" t="s">
        <v>134</v>
      </c>
      <c r="C102" t="s">
        <v>6</v>
      </c>
      <c r="D102" t="s">
        <v>124</v>
      </c>
      <c r="E102" t="s">
        <v>135</v>
      </c>
      <c r="F102" t="s">
        <v>33</v>
      </c>
      <c r="G102" t="s">
        <v>82</v>
      </c>
      <c r="H102" t="s">
        <v>134</v>
      </c>
      <c r="I102" t="s">
        <v>12</v>
      </c>
      <c r="J102" t="s">
        <v>32</v>
      </c>
      <c r="K102" t="s">
        <v>134</v>
      </c>
      <c r="L102" t="s">
        <v>128</v>
      </c>
      <c r="M102" t="s">
        <v>115</v>
      </c>
      <c r="N102" t="s">
        <v>90</v>
      </c>
      <c r="O102" t="s">
        <v>14</v>
      </c>
      <c r="P102" t="s">
        <v>126</v>
      </c>
    </row>
    <row r="103" spans="1:16">
      <c r="A103" t="s">
        <v>104</v>
      </c>
      <c r="B103" t="s">
        <v>134</v>
      </c>
      <c r="C103" t="s">
        <v>135</v>
      </c>
      <c r="D103" t="s">
        <v>134</v>
      </c>
      <c r="E103" t="s">
        <v>54</v>
      </c>
      <c r="F103" t="s">
        <v>30</v>
      </c>
      <c r="G103" t="s">
        <v>120</v>
      </c>
      <c r="H103" t="s">
        <v>101</v>
      </c>
      <c r="I103" t="s">
        <v>13</v>
      </c>
      <c r="J103" t="s">
        <v>121</v>
      </c>
      <c r="K103" t="s">
        <v>22</v>
      </c>
      <c r="L103" t="s">
        <v>62</v>
      </c>
      <c r="M103" t="s">
        <v>118</v>
      </c>
      <c r="N103" t="s">
        <v>78</v>
      </c>
      <c r="O103" t="s">
        <v>134</v>
      </c>
      <c r="P103" t="s">
        <v>64</v>
      </c>
    </row>
    <row r="104" spans="1:16">
      <c r="A104" t="s">
        <v>105</v>
      </c>
      <c r="B104" t="s">
        <v>134</v>
      </c>
      <c r="C104" t="s">
        <v>46</v>
      </c>
      <c r="D104" t="s">
        <v>91</v>
      </c>
      <c r="E104" t="s">
        <v>134</v>
      </c>
      <c r="F104" t="s">
        <v>18</v>
      </c>
      <c r="G104" t="s">
        <v>31</v>
      </c>
      <c r="H104" t="s">
        <v>123</v>
      </c>
      <c r="I104" t="s">
        <v>119</v>
      </c>
      <c r="J104" t="s">
        <v>79</v>
      </c>
      <c r="K104" t="s">
        <v>134</v>
      </c>
      <c r="L104" t="s">
        <v>38</v>
      </c>
      <c r="M104" t="s">
        <v>25</v>
      </c>
      <c r="N104" t="s">
        <v>52</v>
      </c>
      <c r="O104" t="s">
        <v>135</v>
      </c>
      <c r="P104" t="s">
        <v>81</v>
      </c>
    </row>
    <row r="105" spans="1:16">
      <c r="A105" t="s">
        <v>106</v>
      </c>
      <c r="B105" t="s">
        <v>134</v>
      </c>
      <c r="C105" t="s">
        <v>135</v>
      </c>
      <c r="D105" t="s">
        <v>12</v>
      </c>
      <c r="E105" t="s">
        <v>116</v>
      </c>
      <c r="F105" t="s">
        <v>4</v>
      </c>
      <c r="G105" t="s">
        <v>87</v>
      </c>
      <c r="H105" t="s">
        <v>134</v>
      </c>
      <c r="I105" t="s">
        <v>94</v>
      </c>
      <c r="J105" t="s">
        <v>84</v>
      </c>
      <c r="K105" t="s">
        <v>72</v>
      </c>
      <c r="L105" t="s">
        <v>71</v>
      </c>
      <c r="M105" t="s">
        <v>129</v>
      </c>
      <c r="N105" t="s">
        <v>134</v>
      </c>
      <c r="O105" t="s">
        <v>40</v>
      </c>
      <c r="P105" t="s">
        <v>86</v>
      </c>
    </row>
    <row r="106" spans="1:16">
      <c r="A106" t="s">
        <v>107</v>
      </c>
      <c r="B106" t="s">
        <v>121</v>
      </c>
      <c r="C106" t="s">
        <v>134</v>
      </c>
      <c r="D106" t="s">
        <v>135</v>
      </c>
      <c r="E106" t="s">
        <v>112</v>
      </c>
      <c r="F106" t="s">
        <v>134</v>
      </c>
      <c r="G106" t="s">
        <v>92</v>
      </c>
      <c r="H106" t="s">
        <v>54</v>
      </c>
      <c r="I106" t="s">
        <v>10</v>
      </c>
      <c r="J106" t="s">
        <v>44</v>
      </c>
      <c r="K106" t="s">
        <v>29</v>
      </c>
      <c r="L106" t="s">
        <v>132</v>
      </c>
      <c r="M106" t="s">
        <v>134</v>
      </c>
      <c r="N106" t="s">
        <v>70</v>
      </c>
      <c r="O106" t="s">
        <v>15</v>
      </c>
      <c r="P106" t="s">
        <v>75</v>
      </c>
    </row>
    <row r="107" spans="1:16">
      <c r="A107" t="s">
        <v>108</v>
      </c>
      <c r="B107" t="s">
        <v>134</v>
      </c>
      <c r="C107" t="s">
        <v>81</v>
      </c>
      <c r="D107" t="s">
        <v>135</v>
      </c>
      <c r="E107" t="s">
        <v>50</v>
      </c>
      <c r="F107" t="s">
        <v>128</v>
      </c>
      <c r="G107" t="s">
        <v>134</v>
      </c>
      <c r="H107" t="s">
        <v>32</v>
      </c>
      <c r="I107" t="s">
        <v>115</v>
      </c>
      <c r="J107" t="s">
        <v>62</v>
      </c>
      <c r="K107" t="s">
        <v>14</v>
      </c>
      <c r="L107" t="s">
        <v>134</v>
      </c>
      <c r="M107" t="s">
        <v>126</v>
      </c>
      <c r="N107" t="s">
        <v>12</v>
      </c>
      <c r="O107" t="s">
        <v>90</v>
      </c>
      <c r="P107" t="s">
        <v>82</v>
      </c>
    </row>
    <row r="108" spans="1:16">
      <c r="A108" t="s">
        <v>109</v>
      </c>
      <c r="B108" t="s">
        <v>134</v>
      </c>
      <c r="C108" t="s">
        <v>116</v>
      </c>
      <c r="D108" t="s">
        <v>5</v>
      </c>
      <c r="E108" t="s">
        <v>134</v>
      </c>
      <c r="F108" t="s">
        <v>21</v>
      </c>
      <c r="G108" t="s">
        <v>7</v>
      </c>
      <c r="H108" t="s">
        <v>88</v>
      </c>
      <c r="I108" t="s">
        <v>76</v>
      </c>
      <c r="J108" t="s">
        <v>45</v>
      </c>
      <c r="K108" t="s">
        <v>124</v>
      </c>
      <c r="L108" t="s">
        <v>117</v>
      </c>
      <c r="M108" t="s">
        <v>134</v>
      </c>
      <c r="N108" t="s">
        <v>19</v>
      </c>
      <c r="O108" t="s">
        <v>16</v>
      </c>
      <c r="P108" t="s">
        <v>28</v>
      </c>
    </row>
    <row r="109" spans="1:16">
      <c r="A109" t="s">
        <v>110</v>
      </c>
      <c r="B109" t="s">
        <v>134</v>
      </c>
      <c r="C109" t="s">
        <v>124</v>
      </c>
      <c r="D109" t="s">
        <v>88</v>
      </c>
      <c r="E109" t="s">
        <v>4</v>
      </c>
      <c r="F109" t="s">
        <v>50</v>
      </c>
      <c r="G109" t="s">
        <v>135</v>
      </c>
      <c r="H109" t="s">
        <v>134</v>
      </c>
      <c r="I109" t="s">
        <v>36</v>
      </c>
      <c r="J109" t="s">
        <v>77</v>
      </c>
      <c r="K109" t="s">
        <v>49</v>
      </c>
      <c r="L109" t="s">
        <v>21</v>
      </c>
      <c r="M109" t="s">
        <v>134</v>
      </c>
      <c r="N109" t="s">
        <v>53</v>
      </c>
      <c r="O109" t="s">
        <v>80</v>
      </c>
      <c r="P109" t="s">
        <v>63</v>
      </c>
    </row>
    <row r="110" spans="1:16">
      <c r="A110" t="s">
        <v>111</v>
      </c>
      <c r="B110" t="s">
        <v>134</v>
      </c>
      <c r="C110" t="s">
        <v>135</v>
      </c>
      <c r="D110" t="s">
        <v>115</v>
      </c>
      <c r="E110" t="s">
        <v>21</v>
      </c>
      <c r="F110" t="s">
        <v>65</v>
      </c>
      <c r="G110" t="s">
        <v>37</v>
      </c>
      <c r="H110" t="s">
        <v>96</v>
      </c>
      <c r="I110" t="s">
        <v>134</v>
      </c>
      <c r="J110" t="s">
        <v>34</v>
      </c>
      <c r="K110" t="s">
        <v>112</v>
      </c>
      <c r="L110" t="s">
        <v>39</v>
      </c>
      <c r="M110" t="s">
        <v>134</v>
      </c>
      <c r="N110" t="s">
        <v>67</v>
      </c>
      <c r="O110" t="s">
        <v>58</v>
      </c>
      <c r="P110" t="s">
        <v>102</v>
      </c>
    </row>
    <row r="111" spans="1:16">
      <c r="A111" t="s">
        <v>112</v>
      </c>
      <c r="B111" t="s">
        <v>134</v>
      </c>
      <c r="C111" t="s">
        <v>135</v>
      </c>
      <c r="D111" t="s">
        <v>129</v>
      </c>
      <c r="E111" t="s">
        <v>107</v>
      </c>
      <c r="F111" t="s">
        <v>134</v>
      </c>
      <c r="G111" t="s">
        <v>96</v>
      </c>
      <c r="H111" t="s">
        <v>67</v>
      </c>
      <c r="I111" t="s">
        <v>102</v>
      </c>
      <c r="J111" t="s">
        <v>58</v>
      </c>
      <c r="K111" t="s">
        <v>111</v>
      </c>
      <c r="L111" t="s">
        <v>134</v>
      </c>
      <c r="M111" t="s">
        <v>65</v>
      </c>
      <c r="N111" t="s">
        <v>37</v>
      </c>
      <c r="O111" t="s">
        <v>39</v>
      </c>
      <c r="P111" t="s">
        <v>34</v>
      </c>
    </row>
    <row r="112" spans="1:16">
      <c r="A112" t="s">
        <v>113</v>
      </c>
      <c r="B112" t="s">
        <v>134</v>
      </c>
      <c r="C112" t="s">
        <v>135</v>
      </c>
      <c r="D112" t="s">
        <v>123</v>
      </c>
      <c r="E112" t="s">
        <v>78</v>
      </c>
      <c r="F112" t="s">
        <v>120</v>
      </c>
      <c r="G112" t="s">
        <v>66</v>
      </c>
      <c r="H112" t="s">
        <v>134</v>
      </c>
      <c r="I112" t="s">
        <v>52</v>
      </c>
      <c r="J112" t="s">
        <v>17</v>
      </c>
      <c r="K112" t="s">
        <v>3</v>
      </c>
      <c r="L112" t="s">
        <v>6</v>
      </c>
      <c r="M112" t="s">
        <v>84</v>
      </c>
      <c r="N112" t="s">
        <v>134</v>
      </c>
      <c r="O112" t="s">
        <v>18</v>
      </c>
      <c r="P112" t="s">
        <v>79</v>
      </c>
    </row>
    <row r="113" spans="1:16">
      <c r="A113" t="s">
        <v>114</v>
      </c>
      <c r="B113" t="s">
        <v>134</v>
      </c>
      <c r="C113" t="s">
        <v>75</v>
      </c>
      <c r="D113" t="s">
        <v>135</v>
      </c>
      <c r="E113" t="s">
        <v>17</v>
      </c>
      <c r="F113" t="s">
        <v>122</v>
      </c>
      <c r="G113" t="s">
        <v>134</v>
      </c>
      <c r="H113" t="s">
        <v>11</v>
      </c>
      <c r="I113" t="s">
        <v>73</v>
      </c>
      <c r="J113" t="s">
        <v>33</v>
      </c>
      <c r="K113" t="s">
        <v>60</v>
      </c>
      <c r="L113" t="s">
        <v>134</v>
      </c>
      <c r="M113" t="s">
        <v>95</v>
      </c>
      <c r="N113" t="s">
        <v>100</v>
      </c>
      <c r="O113" t="s">
        <v>125</v>
      </c>
      <c r="P113" t="s">
        <v>42</v>
      </c>
    </row>
    <row r="114" spans="1:16">
      <c r="A114" t="s">
        <v>115</v>
      </c>
      <c r="B114" t="s">
        <v>134</v>
      </c>
      <c r="C114" t="s">
        <v>42</v>
      </c>
      <c r="D114" t="s">
        <v>111</v>
      </c>
      <c r="E114" t="s">
        <v>135</v>
      </c>
      <c r="F114" t="s">
        <v>116</v>
      </c>
      <c r="G114" t="s">
        <v>12</v>
      </c>
      <c r="H114" t="s">
        <v>134</v>
      </c>
      <c r="I114" t="s">
        <v>108</v>
      </c>
      <c r="J114" t="s">
        <v>82</v>
      </c>
      <c r="K114" t="s">
        <v>134</v>
      </c>
      <c r="L114" t="s">
        <v>14</v>
      </c>
      <c r="M114" t="s">
        <v>103</v>
      </c>
      <c r="N114" t="s">
        <v>32</v>
      </c>
      <c r="O114" t="s">
        <v>126</v>
      </c>
      <c r="P114" t="s">
        <v>128</v>
      </c>
    </row>
    <row r="115" spans="1:16">
      <c r="A115" t="s">
        <v>116</v>
      </c>
      <c r="B115" t="s">
        <v>134</v>
      </c>
      <c r="C115" t="s">
        <v>109</v>
      </c>
      <c r="D115" t="s">
        <v>135</v>
      </c>
      <c r="E115" t="s">
        <v>106</v>
      </c>
      <c r="F115" t="s">
        <v>115</v>
      </c>
      <c r="G115" t="s">
        <v>73</v>
      </c>
      <c r="H115" t="s">
        <v>94</v>
      </c>
      <c r="I115" t="s">
        <v>48</v>
      </c>
      <c r="J115" t="s">
        <v>134</v>
      </c>
      <c r="K115" t="s">
        <v>130</v>
      </c>
      <c r="L115" t="s">
        <v>124</v>
      </c>
      <c r="M115" t="s">
        <v>62</v>
      </c>
      <c r="N115" t="s">
        <v>35</v>
      </c>
      <c r="O115" t="s">
        <v>43</v>
      </c>
      <c r="P115" t="s">
        <v>134</v>
      </c>
    </row>
    <row r="116" spans="1:16">
      <c r="A116" t="s">
        <v>117</v>
      </c>
      <c r="B116" t="s">
        <v>134</v>
      </c>
      <c r="C116" t="s">
        <v>73</v>
      </c>
      <c r="D116" t="s">
        <v>130</v>
      </c>
      <c r="E116" t="s">
        <v>42</v>
      </c>
      <c r="F116" t="s">
        <v>74</v>
      </c>
      <c r="G116" t="s">
        <v>134</v>
      </c>
      <c r="H116" t="s">
        <v>45</v>
      </c>
      <c r="I116" t="s">
        <v>7</v>
      </c>
      <c r="J116" t="s">
        <v>11</v>
      </c>
      <c r="K116" t="s">
        <v>91</v>
      </c>
      <c r="L116" t="s">
        <v>109</v>
      </c>
      <c r="M116" t="s">
        <v>16</v>
      </c>
      <c r="N116" t="s">
        <v>134</v>
      </c>
      <c r="O116" t="s">
        <v>5</v>
      </c>
      <c r="P116" t="s">
        <v>35</v>
      </c>
    </row>
    <row r="117" spans="1:16">
      <c r="A117" t="s">
        <v>118</v>
      </c>
      <c r="B117" t="s">
        <v>134</v>
      </c>
      <c r="C117" t="s">
        <v>135</v>
      </c>
      <c r="D117" t="s">
        <v>134</v>
      </c>
      <c r="E117" t="s">
        <v>61</v>
      </c>
      <c r="F117" t="s">
        <v>98</v>
      </c>
      <c r="G117" t="s">
        <v>124</v>
      </c>
      <c r="H117" t="s">
        <v>120</v>
      </c>
      <c r="I117" t="s">
        <v>78</v>
      </c>
      <c r="J117" t="s">
        <v>64</v>
      </c>
      <c r="K117" t="s">
        <v>121</v>
      </c>
      <c r="L117" t="s">
        <v>85</v>
      </c>
      <c r="M117" t="s">
        <v>104</v>
      </c>
      <c r="N117" t="s">
        <v>30</v>
      </c>
      <c r="O117" t="s">
        <v>134</v>
      </c>
      <c r="P117" t="s">
        <v>22</v>
      </c>
    </row>
    <row r="118" spans="1:16">
      <c r="A118" t="s">
        <v>119</v>
      </c>
      <c r="B118" t="s">
        <v>134</v>
      </c>
      <c r="C118" t="s">
        <v>135</v>
      </c>
      <c r="D118" t="s">
        <v>32</v>
      </c>
      <c r="E118" t="s">
        <v>35</v>
      </c>
      <c r="F118" t="s">
        <v>134</v>
      </c>
      <c r="G118" t="s">
        <v>64</v>
      </c>
      <c r="H118" t="s">
        <v>30</v>
      </c>
      <c r="I118" t="s">
        <v>105</v>
      </c>
      <c r="J118" t="s">
        <v>13</v>
      </c>
      <c r="K118" t="s">
        <v>57</v>
      </c>
      <c r="L118" t="s">
        <v>78</v>
      </c>
      <c r="M118" t="s">
        <v>134</v>
      </c>
      <c r="N118" t="s">
        <v>121</v>
      </c>
      <c r="O118" t="s">
        <v>120</v>
      </c>
      <c r="P118" t="s">
        <v>85</v>
      </c>
    </row>
    <row r="119" spans="1:16">
      <c r="A119" t="s">
        <v>120</v>
      </c>
      <c r="B119" t="s">
        <v>134</v>
      </c>
      <c r="C119" t="s">
        <v>135</v>
      </c>
      <c r="D119" t="s">
        <v>93</v>
      </c>
      <c r="E119" t="s">
        <v>134</v>
      </c>
      <c r="F119" t="s">
        <v>113</v>
      </c>
      <c r="G119" t="s">
        <v>104</v>
      </c>
      <c r="H119" t="s">
        <v>118</v>
      </c>
      <c r="I119" t="s">
        <v>85</v>
      </c>
      <c r="J119" t="s">
        <v>57</v>
      </c>
      <c r="K119" t="s">
        <v>62</v>
      </c>
      <c r="L119" t="s">
        <v>30</v>
      </c>
      <c r="M119" t="s">
        <v>121</v>
      </c>
      <c r="N119" t="s">
        <v>134</v>
      </c>
      <c r="O119" t="s">
        <v>119</v>
      </c>
      <c r="P119" t="s">
        <v>13</v>
      </c>
    </row>
    <row r="120" spans="1:16">
      <c r="A120" t="s">
        <v>121</v>
      </c>
      <c r="B120" t="s">
        <v>107</v>
      </c>
      <c r="C120" t="s">
        <v>134</v>
      </c>
      <c r="D120" t="s">
        <v>132</v>
      </c>
      <c r="E120" t="s">
        <v>10</v>
      </c>
      <c r="F120" t="s">
        <v>135</v>
      </c>
      <c r="G120" t="s">
        <v>85</v>
      </c>
      <c r="H120" t="s">
        <v>134</v>
      </c>
      <c r="I120" t="s">
        <v>30</v>
      </c>
      <c r="J120" t="s">
        <v>104</v>
      </c>
      <c r="K120" t="s">
        <v>118</v>
      </c>
      <c r="L120" t="s">
        <v>13</v>
      </c>
      <c r="M120" t="s">
        <v>120</v>
      </c>
      <c r="N120" t="s">
        <v>119</v>
      </c>
      <c r="O120" t="s">
        <v>57</v>
      </c>
      <c r="P120" t="s">
        <v>62</v>
      </c>
    </row>
    <row r="121" spans="1:16">
      <c r="A121" t="s">
        <v>122</v>
      </c>
      <c r="B121" t="s">
        <v>134</v>
      </c>
      <c r="C121" t="s">
        <v>135</v>
      </c>
      <c r="D121" t="s">
        <v>39</v>
      </c>
      <c r="E121" t="s">
        <v>48</v>
      </c>
      <c r="F121" t="s">
        <v>114</v>
      </c>
      <c r="G121" t="s">
        <v>134</v>
      </c>
      <c r="H121" t="s">
        <v>61</v>
      </c>
      <c r="I121" t="s">
        <v>95</v>
      </c>
      <c r="J121" t="s">
        <v>59</v>
      </c>
      <c r="K121" t="s">
        <v>50</v>
      </c>
      <c r="L121" t="s">
        <v>73</v>
      </c>
      <c r="M121" t="s">
        <v>134</v>
      </c>
      <c r="N121" t="s">
        <v>60</v>
      </c>
      <c r="O121" t="s">
        <v>33</v>
      </c>
      <c r="P121" t="s">
        <v>100</v>
      </c>
    </row>
    <row r="122" spans="1:16">
      <c r="A122" t="s">
        <v>123</v>
      </c>
      <c r="B122" t="s">
        <v>134</v>
      </c>
      <c r="C122" t="s">
        <v>41</v>
      </c>
      <c r="D122" t="s">
        <v>113</v>
      </c>
      <c r="E122" t="s">
        <v>135</v>
      </c>
      <c r="F122" t="s">
        <v>51</v>
      </c>
      <c r="G122" t="s">
        <v>3</v>
      </c>
      <c r="H122" t="s">
        <v>105</v>
      </c>
      <c r="I122" t="s">
        <v>79</v>
      </c>
      <c r="J122" t="s">
        <v>66</v>
      </c>
      <c r="K122" t="s">
        <v>134</v>
      </c>
      <c r="L122" t="s">
        <v>17</v>
      </c>
      <c r="M122" t="s">
        <v>98</v>
      </c>
      <c r="N122" t="s">
        <v>18</v>
      </c>
      <c r="O122" t="s">
        <v>134</v>
      </c>
      <c r="P122" t="s">
        <v>6</v>
      </c>
    </row>
    <row r="123" spans="1:16">
      <c r="A123" t="s">
        <v>124</v>
      </c>
      <c r="B123" t="s">
        <v>134</v>
      </c>
      <c r="C123" t="s">
        <v>110</v>
      </c>
      <c r="D123" t="s">
        <v>103</v>
      </c>
      <c r="E123" t="s">
        <v>100</v>
      </c>
      <c r="F123" t="s">
        <v>135</v>
      </c>
      <c r="G123" t="s">
        <v>118</v>
      </c>
      <c r="H123" t="s">
        <v>98</v>
      </c>
      <c r="I123" t="s">
        <v>134</v>
      </c>
      <c r="J123" t="s">
        <v>135</v>
      </c>
      <c r="K123" t="s">
        <v>109</v>
      </c>
      <c r="L123" t="s">
        <v>116</v>
      </c>
      <c r="M123" t="s">
        <v>43</v>
      </c>
      <c r="N123" t="s">
        <v>134</v>
      </c>
      <c r="O123" t="s">
        <v>89</v>
      </c>
      <c r="P123" t="s">
        <v>98</v>
      </c>
    </row>
    <row r="124" spans="1:16">
      <c r="A124" t="s">
        <v>125</v>
      </c>
      <c r="B124" t="s">
        <v>134</v>
      </c>
      <c r="C124" t="s">
        <v>76</v>
      </c>
      <c r="D124" t="s">
        <v>135</v>
      </c>
      <c r="E124" t="s">
        <v>87</v>
      </c>
      <c r="F124" t="s">
        <v>36</v>
      </c>
      <c r="G124" t="s">
        <v>134</v>
      </c>
      <c r="H124" t="s">
        <v>31</v>
      </c>
      <c r="I124" t="s">
        <v>42</v>
      </c>
      <c r="J124" t="s">
        <v>95</v>
      </c>
      <c r="K124" t="s">
        <v>33</v>
      </c>
      <c r="L124" t="s">
        <v>134</v>
      </c>
      <c r="M124" t="s">
        <v>50</v>
      </c>
      <c r="N124" t="s">
        <v>59</v>
      </c>
      <c r="O124" t="s">
        <v>114</v>
      </c>
      <c r="P124" t="s">
        <v>60</v>
      </c>
    </row>
    <row r="125" spans="1:16">
      <c r="A125" t="s">
        <v>126</v>
      </c>
      <c r="B125" t="s">
        <v>134</v>
      </c>
      <c r="C125" t="s">
        <v>135</v>
      </c>
      <c r="D125" t="s">
        <v>49</v>
      </c>
      <c r="E125" t="s">
        <v>134</v>
      </c>
      <c r="F125" t="s">
        <v>58</v>
      </c>
      <c r="G125" t="s">
        <v>90</v>
      </c>
      <c r="H125" t="s">
        <v>41</v>
      </c>
      <c r="I125" t="s">
        <v>128</v>
      </c>
      <c r="J125" t="s">
        <v>12</v>
      </c>
      <c r="K125" t="s">
        <v>134</v>
      </c>
      <c r="L125" t="s">
        <v>32</v>
      </c>
      <c r="M125" t="s">
        <v>108</v>
      </c>
      <c r="N125" t="s">
        <v>82</v>
      </c>
      <c r="O125" t="s">
        <v>115</v>
      </c>
      <c r="P125" t="s">
        <v>103</v>
      </c>
    </row>
    <row r="126" spans="1:16">
      <c r="A126" t="s">
        <v>127</v>
      </c>
      <c r="B126" t="s">
        <v>134</v>
      </c>
      <c r="C126" t="s">
        <v>62</v>
      </c>
      <c r="D126" t="s">
        <v>63</v>
      </c>
      <c r="E126" t="s">
        <v>34</v>
      </c>
      <c r="F126" t="s">
        <v>102</v>
      </c>
      <c r="G126" t="s">
        <v>48</v>
      </c>
      <c r="H126" t="s">
        <v>9</v>
      </c>
      <c r="I126" t="s">
        <v>134</v>
      </c>
      <c r="J126" t="s">
        <v>55</v>
      </c>
      <c r="K126" t="s">
        <v>27</v>
      </c>
      <c r="L126" t="s">
        <v>40</v>
      </c>
      <c r="M126" t="s">
        <v>134</v>
      </c>
      <c r="N126" t="s">
        <v>71</v>
      </c>
      <c r="O126" t="s">
        <v>72</v>
      </c>
      <c r="P126" t="s">
        <v>129</v>
      </c>
    </row>
    <row r="127" spans="1:16">
      <c r="A127" t="s">
        <v>128</v>
      </c>
      <c r="B127" t="s">
        <v>134</v>
      </c>
      <c r="C127" t="s">
        <v>66</v>
      </c>
      <c r="D127" t="s">
        <v>64</v>
      </c>
      <c r="E127" t="s">
        <v>83</v>
      </c>
      <c r="F127" t="s">
        <v>108</v>
      </c>
      <c r="G127" t="s">
        <v>135</v>
      </c>
      <c r="H127" t="s">
        <v>134</v>
      </c>
      <c r="I127" t="s">
        <v>126</v>
      </c>
      <c r="J127" t="s">
        <v>134</v>
      </c>
      <c r="K127" t="s">
        <v>32</v>
      </c>
      <c r="L127" t="s">
        <v>103</v>
      </c>
      <c r="M127" t="s">
        <v>90</v>
      </c>
      <c r="N127" t="s">
        <v>14</v>
      </c>
      <c r="O127" t="s">
        <v>12</v>
      </c>
      <c r="P127" t="s">
        <v>115</v>
      </c>
    </row>
    <row r="128" spans="1:16">
      <c r="A128" t="s">
        <v>129</v>
      </c>
      <c r="B128" t="s">
        <v>134</v>
      </c>
      <c r="C128" t="s">
        <v>135</v>
      </c>
      <c r="D128" t="s">
        <v>112</v>
      </c>
      <c r="E128" t="s">
        <v>134</v>
      </c>
      <c r="F128" t="s">
        <v>85</v>
      </c>
      <c r="G128" t="s">
        <v>27</v>
      </c>
      <c r="H128" t="s">
        <v>55</v>
      </c>
      <c r="I128" t="s">
        <v>134</v>
      </c>
      <c r="J128" t="s">
        <v>94</v>
      </c>
      <c r="K128" t="s">
        <v>48</v>
      </c>
      <c r="L128" t="s">
        <v>72</v>
      </c>
      <c r="M128" t="s">
        <v>106</v>
      </c>
      <c r="N128" t="s">
        <v>9</v>
      </c>
      <c r="O128" t="s">
        <v>98</v>
      </c>
      <c r="P128" t="s">
        <v>127</v>
      </c>
    </row>
    <row r="129" spans="1:16">
      <c r="A129" t="s">
        <v>130</v>
      </c>
      <c r="B129" t="s">
        <v>134</v>
      </c>
      <c r="C129" t="s">
        <v>135</v>
      </c>
      <c r="D129" t="s">
        <v>117</v>
      </c>
      <c r="E129" t="s">
        <v>134</v>
      </c>
      <c r="F129" t="s">
        <v>76</v>
      </c>
      <c r="G129" t="s">
        <v>24</v>
      </c>
      <c r="H129" t="s">
        <v>56</v>
      </c>
      <c r="I129" t="s">
        <v>69</v>
      </c>
      <c r="J129" t="s">
        <v>68</v>
      </c>
      <c r="K129" t="s">
        <v>116</v>
      </c>
      <c r="L129" t="s">
        <v>101</v>
      </c>
      <c r="M129" t="s">
        <v>23</v>
      </c>
      <c r="N129" t="s">
        <v>134</v>
      </c>
      <c r="O129" t="s">
        <v>131</v>
      </c>
      <c r="P129" t="s">
        <v>26</v>
      </c>
    </row>
    <row r="130" spans="1:16">
      <c r="A130" t="s">
        <v>131</v>
      </c>
      <c r="B130" t="s">
        <v>134</v>
      </c>
      <c r="C130" t="s">
        <v>36</v>
      </c>
      <c r="D130" t="s">
        <v>135</v>
      </c>
      <c r="E130" t="s">
        <v>101</v>
      </c>
      <c r="F130" t="s">
        <v>135</v>
      </c>
      <c r="G130" t="s">
        <v>86</v>
      </c>
      <c r="H130" t="s">
        <v>26</v>
      </c>
      <c r="I130" t="s">
        <v>134</v>
      </c>
      <c r="J130" t="s">
        <v>24</v>
      </c>
      <c r="K130" t="s">
        <v>56</v>
      </c>
      <c r="L130" t="s">
        <v>23</v>
      </c>
      <c r="M130" t="s">
        <v>83</v>
      </c>
      <c r="N130" t="s">
        <v>134</v>
      </c>
      <c r="O130" t="s">
        <v>130</v>
      </c>
      <c r="P130" t="s">
        <v>93</v>
      </c>
    </row>
    <row r="131" spans="1:16">
      <c r="A131" t="s">
        <v>132</v>
      </c>
      <c r="B131" t="s">
        <v>134</v>
      </c>
      <c r="C131" t="s">
        <v>67</v>
      </c>
      <c r="D131" t="s">
        <v>121</v>
      </c>
      <c r="E131" t="s">
        <v>135</v>
      </c>
      <c r="F131" t="s">
        <v>134</v>
      </c>
      <c r="G131" t="s">
        <v>29</v>
      </c>
      <c r="H131" t="s">
        <v>92</v>
      </c>
      <c r="I131" t="s">
        <v>15</v>
      </c>
      <c r="J131" t="s">
        <v>51</v>
      </c>
      <c r="K131" t="s">
        <v>134</v>
      </c>
      <c r="L131" t="s">
        <v>107</v>
      </c>
      <c r="M131" t="s">
        <v>10</v>
      </c>
      <c r="N131" t="s">
        <v>75</v>
      </c>
      <c r="O131" t="s">
        <v>20</v>
      </c>
      <c r="P131" t="s">
        <v>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01969-2E80-7148-BA74-7BEEF96A39B6}">
  <dimension ref="A1:CD118"/>
  <sheetViews>
    <sheetView showGridLines="0" topLeftCell="B1" workbookViewId="0">
      <pane xSplit="11" ySplit="2" topLeftCell="M26" activePane="bottomRight" state="frozen"/>
      <selection activeCell="B1" sqref="B1"/>
      <selection pane="topRight" activeCell="M1" sqref="M1"/>
      <selection pane="bottomLeft" activeCell="B3" sqref="B3"/>
      <selection pane="bottomRight" activeCell="Q27" sqref="Q27"/>
    </sheetView>
  </sheetViews>
  <sheetFormatPr baseColWidth="10" defaultRowHeight="16"/>
  <cols>
    <col min="1" max="1" width="3.1640625" style="102" hidden="1" customWidth="1"/>
    <col min="2" max="2" width="6.5" style="102" customWidth="1"/>
    <col min="3" max="5" width="11.5" style="103" customWidth="1"/>
    <col min="6" max="6" width="4" style="103" customWidth="1"/>
    <col min="7" max="7" width="4" style="103" bestFit="1" customWidth="1"/>
    <col min="8" max="8" width="6.83203125" style="103" bestFit="1" customWidth="1"/>
    <col min="9" max="9" width="4.1640625" style="103" bestFit="1" customWidth="1"/>
    <col min="10" max="10" width="17.33203125" style="103" bestFit="1" customWidth="1"/>
    <col min="11" max="11" width="6.83203125" style="103" bestFit="1" customWidth="1"/>
    <col min="12" max="12" width="4.1640625" style="103" bestFit="1" customWidth="1"/>
    <col min="13" max="13" width="2.1640625" style="103" customWidth="1"/>
    <col min="14" max="14" width="4" style="103" bestFit="1" customWidth="1"/>
    <col min="15" max="15" width="7.6640625" style="103" bestFit="1" customWidth="1"/>
    <col min="16" max="16" width="4.1640625" style="103" bestFit="1" customWidth="1"/>
    <col min="17" max="17" width="17.33203125" style="103" bestFit="1" customWidth="1"/>
    <col min="18" max="18" width="7.6640625" style="103" bestFit="1" customWidth="1"/>
    <col min="19" max="19" width="5.1640625" style="103" bestFit="1" customWidth="1"/>
    <col min="20" max="20" width="2.1640625" style="103" customWidth="1"/>
    <col min="21" max="21" width="4" style="103" bestFit="1" customWidth="1"/>
    <col min="22" max="22" width="6.83203125" style="103" bestFit="1" customWidth="1"/>
    <col min="23" max="23" width="4.1640625" style="103" bestFit="1" customWidth="1"/>
    <col min="24" max="24" width="17.33203125" style="103" bestFit="1" customWidth="1"/>
    <col min="25" max="25" width="6.83203125" style="103" bestFit="1" customWidth="1"/>
    <col min="26" max="26" width="5.1640625" style="103" bestFit="1" customWidth="1"/>
    <col min="27" max="27" width="2.1640625" style="103" customWidth="1"/>
    <col min="28" max="28" width="4" style="103" bestFit="1" customWidth="1"/>
    <col min="29" max="29" width="6.83203125" style="103" bestFit="1" customWidth="1"/>
    <col min="30" max="30" width="4.1640625" style="103" bestFit="1" customWidth="1"/>
    <col min="31" max="31" width="17.33203125" style="103" bestFit="1" customWidth="1"/>
    <col min="32" max="32" width="6.83203125" style="103" bestFit="1" customWidth="1"/>
    <col min="33" max="33" width="5.1640625" style="103" bestFit="1" customWidth="1"/>
    <col min="34" max="34" width="2.1640625" style="103" customWidth="1"/>
    <col min="35" max="35" width="4" style="103" bestFit="1" customWidth="1"/>
    <col min="36" max="36" width="7.6640625" style="103" bestFit="1" customWidth="1"/>
    <col min="37" max="37" width="4.1640625" style="103" bestFit="1" customWidth="1"/>
    <col min="38" max="38" width="17.33203125" style="103" bestFit="1" customWidth="1"/>
    <col min="39" max="39" width="7.6640625" style="103" bestFit="1" customWidth="1"/>
    <col min="40" max="40" width="5.1640625" style="103" bestFit="1" customWidth="1"/>
    <col min="41" max="41" width="2.1640625" style="103" customWidth="1"/>
    <col min="42" max="42" width="4" style="103" bestFit="1" customWidth="1"/>
    <col min="43" max="43" width="7.6640625" style="103" bestFit="1" customWidth="1"/>
    <col min="44" max="44" width="4.1640625" style="103" bestFit="1" customWidth="1"/>
    <col min="45" max="45" width="17.33203125" style="103" bestFit="1" customWidth="1"/>
    <col min="46" max="46" width="6.6640625" style="103" bestFit="1" customWidth="1"/>
    <col min="47" max="47" width="5.1640625" style="103" bestFit="1" customWidth="1"/>
    <col min="48" max="48" width="1.83203125" style="103" customWidth="1"/>
    <col min="49" max="49" width="4" style="103" bestFit="1" customWidth="1"/>
    <col min="50" max="50" width="6.83203125" style="103" bestFit="1" customWidth="1"/>
    <col min="51" max="51" width="4.1640625" style="103" bestFit="1" customWidth="1"/>
    <col min="52" max="52" width="17.5" style="103" bestFit="1" customWidth="1"/>
    <col min="53" max="53" width="6.83203125" style="103" bestFit="1" customWidth="1"/>
    <col min="54" max="54" width="5.1640625" style="103" bestFit="1" customWidth="1"/>
    <col min="55" max="55" width="1.83203125" style="103" customWidth="1"/>
    <col min="56" max="56" width="4" style="103" bestFit="1" customWidth="1"/>
    <col min="57" max="57" width="6.83203125" style="103" bestFit="1" customWidth="1"/>
    <col min="58" max="58" width="4.1640625" style="103" bestFit="1" customWidth="1"/>
    <col min="59" max="59" width="17.33203125" style="103" bestFit="1" customWidth="1"/>
    <col min="60" max="60" width="6.83203125" style="103" bestFit="1" customWidth="1"/>
    <col min="61" max="61" width="5.1640625" style="103" bestFit="1" customWidth="1"/>
    <col min="62" max="62" width="1.83203125" style="103" customWidth="1"/>
    <col min="63" max="63" width="4" style="103" bestFit="1" customWidth="1"/>
    <col min="64" max="64" width="7" style="103" bestFit="1" customWidth="1"/>
    <col min="65" max="65" width="4.1640625" style="103" bestFit="1" customWidth="1"/>
    <col min="66" max="66" width="17.33203125" style="103" bestFit="1" customWidth="1"/>
    <col min="67" max="68" width="7" style="103" bestFit="1" customWidth="1"/>
    <col min="69" max="69" width="1.83203125" style="103" customWidth="1"/>
    <col min="70" max="70" width="4" style="103" bestFit="1" customWidth="1"/>
    <col min="71" max="71" width="6.83203125" style="103" bestFit="1" customWidth="1"/>
    <col min="72" max="72" width="4.1640625" style="103" bestFit="1" customWidth="1"/>
    <col min="73" max="73" width="17.33203125" style="103" bestFit="1" customWidth="1"/>
    <col min="74" max="74" width="6.83203125" style="103" bestFit="1" customWidth="1"/>
    <col min="75" max="75" width="5.1640625" style="103" bestFit="1" customWidth="1"/>
    <col min="76" max="76" width="1.83203125" style="103" customWidth="1"/>
    <col min="77" max="77" width="4" style="103" bestFit="1" customWidth="1"/>
    <col min="78" max="78" width="6.83203125" style="103" bestFit="1" customWidth="1"/>
    <col min="79" max="79" width="4.1640625" style="103" bestFit="1" customWidth="1"/>
    <col min="80" max="80" width="17.33203125" style="103" bestFit="1" customWidth="1"/>
    <col min="81" max="81" width="6.83203125" style="103" bestFit="1" customWidth="1"/>
    <col min="82" max="82" width="5.1640625" style="103" bestFit="1" customWidth="1"/>
    <col min="83" max="16384" width="10.83203125" style="103"/>
  </cols>
  <sheetData>
    <row r="1" spans="1:82" ht="17" thickBot="1"/>
    <row r="2" spans="1:82" ht="61" customHeight="1" thickBot="1">
      <c r="C2" s="274" t="s">
        <v>1005</v>
      </c>
      <c r="D2" s="275"/>
      <c r="E2" s="276"/>
      <c r="F2" s="277"/>
      <c r="G2" s="278" t="s">
        <v>1006</v>
      </c>
      <c r="H2" s="279"/>
      <c r="I2" s="279"/>
      <c r="J2" s="279"/>
      <c r="K2" s="279"/>
      <c r="L2" s="280"/>
      <c r="M2" s="277"/>
      <c r="N2" s="281" t="s">
        <v>977</v>
      </c>
      <c r="O2" s="282"/>
      <c r="P2" s="282"/>
      <c r="Q2" s="282"/>
      <c r="R2" s="282"/>
      <c r="S2" s="282"/>
      <c r="T2" s="282"/>
      <c r="U2" s="282"/>
      <c r="V2" s="282"/>
      <c r="W2" s="282"/>
      <c r="X2" s="283"/>
      <c r="Y2" s="105"/>
      <c r="Z2" s="105"/>
      <c r="AA2" s="105"/>
      <c r="AB2" s="105"/>
      <c r="AC2" s="105"/>
      <c r="AD2" s="105"/>
      <c r="AE2" s="104"/>
    </row>
    <row r="3" spans="1:82" ht="63" thickBot="1">
      <c r="C3" s="106" t="s">
        <v>140</v>
      </c>
      <c r="D3" s="107"/>
      <c r="E3" s="107"/>
      <c r="F3" s="107"/>
      <c r="G3" s="107"/>
      <c r="H3" s="107"/>
      <c r="I3" s="107"/>
      <c r="J3" s="107"/>
      <c r="K3" s="107"/>
      <c r="L3" s="107"/>
    </row>
    <row r="4" spans="1:82" ht="36" thickTop="1" thickBot="1">
      <c r="C4" s="248" t="s">
        <v>3</v>
      </c>
      <c r="D4" s="249"/>
      <c r="E4" s="250"/>
      <c r="F4" s="108"/>
      <c r="G4" s="237" t="s">
        <v>138</v>
      </c>
      <c r="H4" s="238"/>
      <c r="I4" s="238"/>
      <c r="J4" s="238"/>
      <c r="K4" s="238"/>
      <c r="L4" s="239"/>
      <c r="M4" s="108"/>
      <c r="N4" s="216" t="s">
        <v>137</v>
      </c>
      <c r="O4" s="217"/>
      <c r="P4" s="217"/>
      <c r="Q4" s="217"/>
      <c r="R4" s="217">
        <v>1</v>
      </c>
      <c r="S4" s="218"/>
      <c r="T4" s="108"/>
      <c r="U4" s="211" t="s">
        <v>137</v>
      </c>
      <c r="V4" s="212"/>
      <c r="W4" s="212"/>
      <c r="X4" s="212"/>
      <c r="Y4" s="212">
        <v>2</v>
      </c>
      <c r="Z4" s="213"/>
      <c r="AA4" s="108"/>
      <c r="AB4" s="216" t="s">
        <v>137</v>
      </c>
      <c r="AC4" s="217"/>
      <c r="AD4" s="217"/>
      <c r="AE4" s="217"/>
      <c r="AF4" s="217">
        <v>3</v>
      </c>
      <c r="AG4" s="218"/>
      <c r="AH4" s="108"/>
      <c r="AI4" s="211" t="s">
        <v>137</v>
      </c>
      <c r="AJ4" s="212"/>
      <c r="AK4" s="212"/>
      <c r="AL4" s="212"/>
      <c r="AM4" s="212">
        <v>4</v>
      </c>
      <c r="AN4" s="213"/>
      <c r="AO4" s="108"/>
      <c r="AP4" s="216" t="s">
        <v>137</v>
      </c>
      <c r="AQ4" s="217"/>
      <c r="AR4" s="217"/>
      <c r="AS4" s="217"/>
      <c r="AT4" s="217">
        <v>5</v>
      </c>
      <c r="AU4" s="218"/>
      <c r="AW4" s="211" t="s">
        <v>137</v>
      </c>
      <c r="AX4" s="212"/>
      <c r="AY4" s="212"/>
      <c r="AZ4" s="212"/>
      <c r="BA4" s="212">
        <v>6</v>
      </c>
      <c r="BB4" s="213"/>
      <c r="BC4" s="108"/>
      <c r="BD4" s="216" t="s">
        <v>137</v>
      </c>
      <c r="BE4" s="217"/>
      <c r="BF4" s="217"/>
      <c r="BG4" s="217"/>
      <c r="BH4" s="217">
        <v>7</v>
      </c>
      <c r="BI4" s="218"/>
      <c r="BK4" s="211" t="s">
        <v>137</v>
      </c>
      <c r="BL4" s="212"/>
      <c r="BM4" s="212"/>
      <c r="BN4" s="212"/>
      <c r="BO4" s="212">
        <v>8</v>
      </c>
      <c r="BP4" s="213"/>
      <c r="BQ4" s="108"/>
      <c r="BR4" s="216" t="s">
        <v>137</v>
      </c>
      <c r="BS4" s="217"/>
      <c r="BT4" s="217"/>
      <c r="BU4" s="217"/>
      <c r="BV4" s="217">
        <v>9</v>
      </c>
      <c r="BW4" s="218"/>
      <c r="BY4" s="211" t="s">
        <v>137</v>
      </c>
      <c r="BZ4" s="212"/>
      <c r="CA4" s="212"/>
      <c r="CB4" s="212"/>
      <c r="CC4" s="212">
        <v>10</v>
      </c>
      <c r="CD4" s="213"/>
    </row>
    <row r="5" spans="1:82" s="111" customFormat="1" ht="31" thickTop="1" thickBot="1">
      <c r="A5" s="109"/>
      <c r="B5" s="109"/>
      <c r="C5" s="251" t="s">
        <v>2</v>
      </c>
      <c r="D5" s="252"/>
      <c r="E5" s="110">
        <f>VLOOKUP(C4,DEF!B:R,17,0)</f>
        <v>1</v>
      </c>
      <c r="G5" s="240" t="s">
        <v>5</v>
      </c>
      <c r="H5" s="241"/>
      <c r="I5" s="241"/>
      <c r="J5" s="253"/>
      <c r="K5" s="112" t="s">
        <v>2</v>
      </c>
      <c r="L5" s="113">
        <f>VLOOKUP(G5,DEF!$B:$R,17,0)</f>
        <v>5</v>
      </c>
      <c r="N5" s="219" t="str">
        <f>VLOOKUP(R$4,DEF!$A:$B,2,0)</f>
        <v>Mich</v>
      </c>
      <c r="O5" s="220"/>
      <c r="P5" s="220"/>
      <c r="Q5" s="220"/>
      <c r="R5" s="114" t="s">
        <v>2</v>
      </c>
      <c r="S5" s="115">
        <f>VLOOKUP(N5,DEF!$B:$R,17,0)</f>
        <v>3</v>
      </c>
      <c r="U5" s="214" t="str">
        <f>VLOOKUP(Y$4,DEF!$A:$B,2,0)</f>
        <v>UAB</v>
      </c>
      <c r="V5" s="215"/>
      <c r="W5" s="215"/>
      <c r="X5" s="215"/>
      <c r="Y5" s="116" t="s">
        <v>2</v>
      </c>
      <c r="Z5" s="117">
        <f>VLOOKUP(U5,DEF!$B:$R,17,0)</f>
        <v>6</v>
      </c>
      <c r="AB5" s="219" t="str">
        <f>VLOOKUP(AF$4,DEF!$A:$B,2,0)</f>
        <v>ND</v>
      </c>
      <c r="AC5" s="220"/>
      <c r="AD5" s="220"/>
      <c r="AE5" s="220"/>
      <c r="AF5" s="114" t="s">
        <v>2</v>
      </c>
      <c r="AG5" s="115">
        <f>VLOOKUP(AB5,DEF!$B:$R,17,0)</f>
        <v>16</v>
      </c>
      <c r="AI5" s="214" t="str">
        <f>VLOOKUP(AM$4,DEF!$A:$B,2,0)</f>
        <v>Cin</v>
      </c>
      <c r="AJ5" s="215"/>
      <c r="AK5" s="215"/>
      <c r="AL5" s="215"/>
      <c r="AM5" s="116" t="s">
        <v>2</v>
      </c>
      <c r="AN5" s="117">
        <f>VLOOKUP(AI5,DEF!$B:$R,17,0)</f>
        <v>28</v>
      </c>
      <c r="AP5" s="219" t="str">
        <f>VLOOKUP(AT$4,DEF!$A:$B,2,0)</f>
        <v>Marsh</v>
      </c>
      <c r="AQ5" s="220"/>
      <c r="AR5" s="220"/>
      <c r="AS5" s="220"/>
      <c r="AT5" s="114" t="s">
        <v>2</v>
      </c>
      <c r="AU5" s="115">
        <f>VLOOKUP(AP5,DEF!$B:$R,17,0)</f>
        <v>18</v>
      </c>
      <c r="AW5" s="214" t="str">
        <f>VLOOKUP(BA$4,DEF!$A:$B,2,0)</f>
        <v>Fla</v>
      </c>
      <c r="AX5" s="215"/>
      <c r="AY5" s="215"/>
      <c r="AZ5" s="215"/>
      <c r="BA5" s="116" t="s">
        <v>2</v>
      </c>
      <c r="BB5" s="117">
        <f>VLOOKUP(AW5,DEF!$B:$R,17,0)</f>
        <v>9</v>
      </c>
      <c r="BD5" s="219" t="str">
        <f>VLOOKUP(BH$4,DEF!$A:$B,2,0)</f>
        <v>MidTN</v>
      </c>
      <c r="BE5" s="220"/>
      <c r="BF5" s="220"/>
      <c r="BG5" s="220"/>
      <c r="BH5" s="114" t="s">
        <v>2</v>
      </c>
      <c r="BI5" s="115">
        <f>VLOOKUP(BD5,DEF!$B:$R,17,0)</f>
        <v>52</v>
      </c>
      <c r="BK5" s="214" t="str">
        <f>VLOOKUP(BO$4,DEF!$A:$B,2,0)</f>
        <v>Mem</v>
      </c>
      <c r="BL5" s="215"/>
      <c r="BM5" s="215"/>
      <c r="BN5" s="215"/>
      <c r="BO5" s="116" t="s">
        <v>2</v>
      </c>
      <c r="BP5" s="117">
        <f>VLOOKUP(BK5,DEF!$B:$R,17,0)</f>
        <v>63</v>
      </c>
      <c r="BR5" s="219" t="str">
        <f>VLOOKUP(BV$4,DEF!$A:$B,2,0)</f>
        <v>Pitt</v>
      </c>
      <c r="BS5" s="220"/>
      <c r="BT5" s="220"/>
      <c r="BU5" s="220"/>
      <c r="BV5" s="114" t="s">
        <v>2</v>
      </c>
      <c r="BW5" s="115">
        <f>VLOOKUP(BR5,DEF!$B:$R,17,0)</f>
        <v>83</v>
      </c>
      <c r="BY5" s="214" t="str">
        <f>VLOOKUP(CC$4,DEF!$A:$B,2,0)</f>
        <v>Vand</v>
      </c>
      <c r="BZ5" s="215"/>
      <c r="CA5" s="215"/>
      <c r="CB5" s="215"/>
      <c r="CC5" s="116" t="s">
        <v>2</v>
      </c>
      <c r="CD5" s="117">
        <f>VLOOKUP(BY5,DEF!$B:$R,17,0)</f>
        <v>85</v>
      </c>
    </row>
    <row r="6" spans="1:82">
      <c r="C6" s="118" t="s">
        <v>0</v>
      </c>
      <c r="D6" s="119" t="s">
        <v>1</v>
      </c>
      <c r="E6" s="120" t="s">
        <v>2</v>
      </c>
      <c r="G6" s="121" t="s">
        <v>0</v>
      </c>
      <c r="H6" s="122" t="s">
        <v>1</v>
      </c>
      <c r="I6" s="122" t="s">
        <v>2</v>
      </c>
      <c r="J6" s="122" t="s">
        <v>136</v>
      </c>
      <c r="K6" s="122" t="s">
        <v>1</v>
      </c>
      <c r="L6" s="123" t="s">
        <v>2</v>
      </c>
      <c r="N6" s="124" t="s">
        <v>0</v>
      </c>
      <c r="O6" s="125" t="s">
        <v>1</v>
      </c>
      <c r="P6" s="125" t="s">
        <v>2</v>
      </c>
      <c r="Q6" s="125" t="s">
        <v>136</v>
      </c>
      <c r="R6" s="125" t="s">
        <v>1</v>
      </c>
      <c r="S6" s="126" t="s">
        <v>2</v>
      </c>
      <c r="U6" s="127" t="s">
        <v>0</v>
      </c>
      <c r="V6" s="128" t="s">
        <v>1</v>
      </c>
      <c r="W6" s="128" t="s">
        <v>2</v>
      </c>
      <c r="X6" s="128" t="s">
        <v>136</v>
      </c>
      <c r="Y6" s="128" t="s">
        <v>1</v>
      </c>
      <c r="Z6" s="129" t="s">
        <v>2</v>
      </c>
      <c r="AB6" s="124" t="s">
        <v>0</v>
      </c>
      <c r="AC6" s="125" t="s">
        <v>1</v>
      </c>
      <c r="AD6" s="125" t="s">
        <v>2</v>
      </c>
      <c r="AE6" s="125" t="s">
        <v>136</v>
      </c>
      <c r="AF6" s="125" t="s">
        <v>1</v>
      </c>
      <c r="AG6" s="126" t="s">
        <v>2</v>
      </c>
      <c r="AI6" s="127" t="s">
        <v>0</v>
      </c>
      <c r="AJ6" s="128" t="s">
        <v>1</v>
      </c>
      <c r="AK6" s="128" t="s">
        <v>2</v>
      </c>
      <c r="AL6" s="128" t="s">
        <v>136</v>
      </c>
      <c r="AM6" s="128" t="s">
        <v>1</v>
      </c>
      <c r="AN6" s="129" t="s">
        <v>2</v>
      </c>
      <c r="AP6" s="124" t="s">
        <v>0</v>
      </c>
      <c r="AQ6" s="125" t="s">
        <v>1</v>
      </c>
      <c r="AR6" s="125" t="s">
        <v>2</v>
      </c>
      <c r="AS6" s="125" t="s">
        <v>136</v>
      </c>
      <c r="AT6" s="125" t="s">
        <v>1</v>
      </c>
      <c r="AU6" s="126" t="s">
        <v>2</v>
      </c>
      <c r="AW6" s="127" t="s">
        <v>0</v>
      </c>
      <c r="AX6" s="128" t="s">
        <v>1</v>
      </c>
      <c r="AY6" s="128" t="s">
        <v>2</v>
      </c>
      <c r="AZ6" s="128" t="s">
        <v>136</v>
      </c>
      <c r="BA6" s="128" t="s">
        <v>1</v>
      </c>
      <c r="BB6" s="129" t="s">
        <v>2</v>
      </c>
      <c r="BD6" s="124" t="s">
        <v>0</v>
      </c>
      <c r="BE6" s="125" t="s">
        <v>1</v>
      </c>
      <c r="BF6" s="125" t="s">
        <v>2</v>
      </c>
      <c r="BG6" s="125" t="s">
        <v>136</v>
      </c>
      <c r="BH6" s="125" t="s">
        <v>1</v>
      </c>
      <c r="BI6" s="126" t="s">
        <v>2</v>
      </c>
      <c r="BK6" s="127" t="s">
        <v>0</v>
      </c>
      <c r="BL6" s="128" t="s">
        <v>1</v>
      </c>
      <c r="BM6" s="128" t="s">
        <v>2</v>
      </c>
      <c r="BN6" s="128" t="s">
        <v>136</v>
      </c>
      <c r="BO6" s="128" t="s">
        <v>1</v>
      </c>
      <c r="BP6" s="129" t="s">
        <v>2</v>
      </c>
      <c r="BR6" s="124" t="s">
        <v>0</v>
      </c>
      <c r="BS6" s="125" t="s">
        <v>1</v>
      </c>
      <c r="BT6" s="125" t="s">
        <v>2</v>
      </c>
      <c r="BU6" s="125" t="s">
        <v>136</v>
      </c>
      <c r="BV6" s="125" t="s">
        <v>1</v>
      </c>
      <c r="BW6" s="126" t="s">
        <v>2</v>
      </c>
      <c r="BY6" s="127" t="s">
        <v>0</v>
      </c>
      <c r="BZ6" s="128" t="s">
        <v>1</v>
      </c>
      <c r="CA6" s="128" t="s">
        <v>2</v>
      </c>
      <c r="CB6" s="128" t="s">
        <v>136</v>
      </c>
      <c r="CC6" s="128" t="s">
        <v>1</v>
      </c>
      <c r="CD6" s="129" t="s">
        <v>2</v>
      </c>
    </row>
    <row r="7" spans="1:82">
      <c r="A7" s="102">
        <v>2</v>
      </c>
      <c r="C7" s="130">
        <v>0</v>
      </c>
      <c r="D7" s="131" t="str">
        <f>VLOOKUP(C$4,Schedule!$A:$P,$A7,0)</f>
        <v>Bye</v>
      </c>
      <c r="E7" s="132">
        <f>VLOOKUP(C$4,DEF!$B:$Q,'Use this tab'!$A7,0)</f>
        <v>0</v>
      </c>
      <c r="G7" s="133">
        <v>0</v>
      </c>
      <c r="H7" s="134" t="str">
        <f>VLOOKUP(G$5,Schedule!$A:$P,$A7,0)</f>
        <v>Bye</v>
      </c>
      <c r="I7" s="135">
        <f>VLOOKUP(G$5,DEF!$B:$Q,'Use this tab'!$A7,0)</f>
        <v>0</v>
      </c>
      <c r="J7" s="135" t="str">
        <f t="shared" ref="J7:J21" si="0">IF($E7&gt;I7,$C$4,G$5)</f>
        <v>Iowa</v>
      </c>
      <c r="K7" s="135" t="str">
        <f t="shared" ref="K7:K21" si="1">IF($E7&gt;I7,$D7,H7)</f>
        <v>Bye</v>
      </c>
      <c r="L7" s="136">
        <f>MAX($E7,I7)</f>
        <v>0</v>
      </c>
      <c r="N7" s="137">
        <v>0</v>
      </c>
      <c r="O7" s="138" t="str">
        <f>VLOOKUP(N$5,Schedule!$A:$P,$A7,0)</f>
        <v>Bye</v>
      </c>
      <c r="P7" s="139">
        <f>VLOOKUP(N$5,DEF!$B:$Q,'Use this tab'!$A7,0)</f>
        <v>0</v>
      </c>
      <c r="Q7" s="139" t="str">
        <f t="shared" ref="Q7:Q21" si="2">IF($E7&gt;P7,$C$4,N$5)</f>
        <v>Mich</v>
      </c>
      <c r="R7" s="139" t="str">
        <f>IF($E7&gt;P7,$D7,O7)</f>
        <v>Bye</v>
      </c>
      <c r="S7" s="140">
        <f>MAX($E7,P7)</f>
        <v>0</v>
      </c>
      <c r="U7" s="141">
        <v>0</v>
      </c>
      <c r="V7" s="142" t="str">
        <f>VLOOKUP(U$5,Schedule!$A:$P,$A7,0)</f>
        <v>Bye</v>
      </c>
      <c r="W7" s="143">
        <f>VLOOKUP(U$5,DEF!$B:$Q,'Use this tab'!$A7,0)</f>
        <v>0</v>
      </c>
      <c r="X7" s="143" t="str">
        <f t="shared" ref="X7:X21" si="3">IF($E7&gt;W7,$C$4,U$5)</f>
        <v>UAB</v>
      </c>
      <c r="Y7" s="143" t="str">
        <f>IF($E7&gt;W7,$D7,V7)</f>
        <v>Bye</v>
      </c>
      <c r="Z7" s="140">
        <f>MAX($E7,W7)</f>
        <v>0</v>
      </c>
      <c r="AB7" s="137">
        <v>0</v>
      </c>
      <c r="AC7" s="138" t="str">
        <f>VLOOKUP(AB$5,Schedule!$A:$P,$A7,0)</f>
        <v>Bye</v>
      </c>
      <c r="AD7" s="139">
        <f>VLOOKUP(AB$5,DEF!$B:$Q,'Use this tab'!$A7,0)</f>
        <v>0</v>
      </c>
      <c r="AE7" s="139" t="str">
        <f t="shared" ref="AE7:AE21" si="4">IF($E7&gt;AD7,$C$4,AB$5)</f>
        <v>ND</v>
      </c>
      <c r="AF7" s="139" t="str">
        <f>IF($E7&gt;AD7,$D7,AC7)</f>
        <v>Bye</v>
      </c>
      <c r="AG7" s="140">
        <f>MAX($E7,AD7)</f>
        <v>0</v>
      </c>
      <c r="AI7" s="141">
        <v>0</v>
      </c>
      <c r="AJ7" s="142" t="str">
        <f>VLOOKUP(AI$5,Schedule!$A:$P,$A7,0)</f>
        <v>Bye</v>
      </c>
      <c r="AK7" s="143">
        <f>VLOOKUP(AI$5,DEF!$B:$Q,'Use this tab'!$A7,0)</f>
        <v>0</v>
      </c>
      <c r="AL7" s="143" t="str">
        <f t="shared" ref="AL7:AL21" si="5">IF($E7&gt;AK7,$C$4,AI$5)</f>
        <v>Cin</v>
      </c>
      <c r="AM7" s="143" t="str">
        <f>IF($E7&gt;AK7,$D7,AJ7)</f>
        <v>Bye</v>
      </c>
      <c r="AN7" s="140">
        <f>MAX($E7,AK7)</f>
        <v>0</v>
      </c>
      <c r="AP7" s="137">
        <v>0</v>
      </c>
      <c r="AQ7" s="138" t="str">
        <f>VLOOKUP(AP$5,Schedule!$A:$P,$A7,0)</f>
        <v>Bye</v>
      </c>
      <c r="AR7" s="139">
        <f>VLOOKUP(AP$5,DEF!$B:$Q,'Use this tab'!$A7,0)</f>
        <v>0</v>
      </c>
      <c r="AS7" s="139" t="str">
        <f t="shared" ref="AS7:AS21" si="6">IF($E7&gt;AR7,$C$4,AP$5)</f>
        <v>Marsh</v>
      </c>
      <c r="AT7" s="139" t="str">
        <f>IF($E7&gt;AR7,$D7,AQ7)</f>
        <v>Bye</v>
      </c>
      <c r="AU7" s="140">
        <f>MAX($E7,AR7)</f>
        <v>0</v>
      </c>
      <c r="AW7" s="141">
        <v>0</v>
      </c>
      <c r="AX7" s="142" t="str">
        <f>VLOOKUP(AW$5,Schedule!$A:$P,$A7,0)</f>
        <v>MiaFL</v>
      </c>
      <c r="AY7" s="143">
        <f>VLOOKUP(AW$5,DEF!$B:$Q,'Use this tab'!$A7,0)</f>
        <v>70</v>
      </c>
      <c r="AZ7" s="143" t="str">
        <f t="shared" ref="AZ7:AZ21" si="7">IF($E7&gt;AY7,$C$4,AW$5)</f>
        <v>Fla</v>
      </c>
      <c r="BA7" s="143" t="str">
        <f>IF($E7&gt;AY7,$D7,AX7)</f>
        <v>MiaFL</v>
      </c>
      <c r="BB7" s="140">
        <f>MAX($E7,AY7)</f>
        <v>70</v>
      </c>
      <c r="BD7" s="137">
        <v>0</v>
      </c>
      <c r="BE7" s="138" t="str">
        <f>VLOOKUP(BD$5,Schedule!$A:$P,$A7,0)</f>
        <v>Bye</v>
      </c>
      <c r="BF7" s="139">
        <f>VLOOKUP(BD$5,DEF!$B:$Q,'Use this tab'!$A7,0)</f>
        <v>0</v>
      </c>
      <c r="BG7" s="139" t="str">
        <f t="shared" ref="BG7:BG21" si="8">IF($E7&gt;BF7,$C$4,BD$5)</f>
        <v>MidTN</v>
      </c>
      <c r="BH7" s="139" t="str">
        <f>IF($E7&gt;BF7,$D7,BE7)</f>
        <v>Bye</v>
      </c>
      <c r="BI7" s="140">
        <f>MAX($E7,BF7)</f>
        <v>0</v>
      </c>
      <c r="BK7" s="141">
        <v>0</v>
      </c>
      <c r="BL7" s="142" t="str">
        <f>VLOOKUP(BK$5,Schedule!$A:$P,$A7,0)</f>
        <v>Bye</v>
      </c>
      <c r="BM7" s="143">
        <f>VLOOKUP(BK$5,DEF!$B:$Q,'Use this tab'!$A7,0)</f>
        <v>0</v>
      </c>
      <c r="BN7" s="143" t="str">
        <f t="shared" ref="BN7:BN21" si="9">IF($E7&gt;BM7,$C$4,BK$5)</f>
        <v>Mem</v>
      </c>
      <c r="BO7" s="143" t="str">
        <f>IF($E7&gt;BM7,$D7,BL7)</f>
        <v>Bye</v>
      </c>
      <c r="BP7" s="140">
        <f>MAX($E7,BM7)</f>
        <v>0</v>
      </c>
      <c r="BR7" s="137">
        <v>0</v>
      </c>
      <c r="BS7" s="138" t="str">
        <f>VLOOKUP(BR$5,Schedule!$A:$P,$A7,0)</f>
        <v>Bye</v>
      </c>
      <c r="BT7" s="139">
        <f>VLOOKUP(BR$5,DEF!$B:$Q,'Use this tab'!$A7,0)</f>
        <v>0</v>
      </c>
      <c r="BU7" s="139" t="str">
        <f t="shared" ref="BU7:BU21" si="10">IF($E7&gt;BT7,$C$4,BR$5)</f>
        <v>Pitt</v>
      </c>
      <c r="BV7" s="139" t="str">
        <f>IF($E7&gt;BT7,$D7,BS7)</f>
        <v>Bye</v>
      </c>
      <c r="BW7" s="140">
        <f>MAX($E7,BT7)</f>
        <v>0</v>
      </c>
      <c r="BY7" s="141">
        <v>0</v>
      </c>
      <c r="BZ7" s="142" t="str">
        <f>VLOOKUP(BY$5,Schedule!$A:$P,$A7,0)</f>
        <v>Bye</v>
      </c>
      <c r="CA7" s="143">
        <f>VLOOKUP(BY$5,DEF!$B:$Q,'Use this tab'!$A7,0)</f>
        <v>0</v>
      </c>
      <c r="CB7" s="143" t="str">
        <f t="shared" ref="CB7:CB21" si="11">IF($E7&gt;CA7,$C$4,BY$5)</f>
        <v>Vand</v>
      </c>
      <c r="CC7" s="143" t="str">
        <f>IF($E7&gt;CA7,$D7,BZ7)</f>
        <v>Bye</v>
      </c>
      <c r="CD7" s="140">
        <f>MAX($E7,CA7)</f>
        <v>0</v>
      </c>
    </row>
    <row r="8" spans="1:82">
      <c r="A8" s="102">
        <v>3</v>
      </c>
      <c r="C8" s="130">
        <v>1</v>
      </c>
      <c r="D8" s="131" t="str">
        <f>VLOOKUP(C$4,Schedule!$A:$P,$A8,0)</f>
        <v>Duke</v>
      </c>
      <c r="E8" s="132">
        <f>VLOOKUP(C$4,DEF!$B:$Q,'Use this tab'!$A8,0)</f>
        <v>108</v>
      </c>
      <c r="G8" s="133">
        <v>1</v>
      </c>
      <c r="H8" s="134" t="str">
        <f>VLOOKUP(G$5,Schedule!$A:$P,$A8,0)</f>
        <v>MiaOH</v>
      </c>
      <c r="I8" s="135">
        <f>VLOOKUP(G$5,DEF!$B:$Q,'Use this tab'!$A8,0)</f>
        <v>120</v>
      </c>
      <c r="J8" s="135" t="str">
        <f t="shared" si="0"/>
        <v>Iowa</v>
      </c>
      <c r="K8" s="135" t="str">
        <f t="shared" si="1"/>
        <v>MiaOH</v>
      </c>
      <c r="L8" s="136">
        <f t="shared" ref="L8:L21" si="12">MAX($E8,I8)</f>
        <v>120</v>
      </c>
      <c r="N8" s="137">
        <v>1</v>
      </c>
      <c r="O8" s="138" t="str">
        <f>VLOOKUP(N$5,Schedule!$A:$P,$A8,0)</f>
        <v>MidTN</v>
      </c>
      <c r="P8" s="139">
        <f>VLOOKUP(N$5,DEF!$B:$Q,'Use this tab'!$A8,0)</f>
        <v>63</v>
      </c>
      <c r="Q8" s="139" t="str">
        <f t="shared" si="2"/>
        <v>Ala</v>
      </c>
      <c r="R8" s="139" t="str">
        <f t="shared" ref="R8:R21" si="13">IF($E8&gt;P8,$D8,O8)</f>
        <v>Duke</v>
      </c>
      <c r="S8" s="140">
        <f t="shared" ref="S8:S21" si="14">MAX($E8,P8)</f>
        <v>108</v>
      </c>
      <c r="U8" s="141">
        <v>1</v>
      </c>
      <c r="V8" s="142" t="str">
        <f>VLOOKUP(U$5,Schedule!$A:$P,$A8,0)</f>
        <v>FCS</v>
      </c>
      <c r="W8" s="143">
        <f>VLOOKUP(U$5,DEF!$B:$Q,'Use this tab'!$A8,0)</f>
        <v>131</v>
      </c>
      <c r="X8" s="143" t="str">
        <f t="shared" si="3"/>
        <v>UAB</v>
      </c>
      <c r="Y8" s="143" t="str">
        <f t="shared" ref="Y8:Y21" si="15">IF($E8&gt;W8,$D8,V8)</f>
        <v>FCS</v>
      </c>
      <c r="Z8" s="140">
        <f t="shared" ref="Z8:Z21" si="16">MAX($E8,W8)</f>
        <v>131</v>
      </c>
      <c r="AB8" s="137">
        <v>1</v>
      </c>
      <c r="AC8" s="138" t="str">
        <f>VLOOKUP(AB$5,Schedule!$A:$P,$A8,0)</f>
        <v>Lou</v>
      </c>
      <c r="AD8" s="139">
        <f>VLOOKUP(AB$5,DEF!$B:$Q,'Use this tab'!$A8,0)</f>
        <v>88</v>
      </c>
      <c r="AE8" s="139" t="str">
        <f t="shared" si="4"/>
        <v>Ala</v>
      </c>
      <c r="AF8" s="139" t="str">
        <f t="shared" ref="AF8:AF21" si="17">IF($E8&gt;AD8,$D8,AC8)</f>
        <v>Duke</v>
      </c>
      <c r="AG8" s="140">
        <f t="shared" ref="AG8:AG21" si="18">MAX($E8,AD8)</f>
        <v>108</v>
      </c>
      <c r="AI8" s="141">
        <v>1</v>
      </c>
      <c r="AJ8" s="142" t="str">
        <f>VLOOKUP(AI$5,Schedule!$A:$P,$A8,0)</f>
        <v>UCLA</v>
      </c>
      <c r="AK8" s="143">
        <f>VLOOKUP(AI$5,DEF!$B:$Q,'Use this tab'!$A8,0)</f>
        <v>54</v>
      </c>
      <c r="AL8" s="143" t="str">
        <f t="shared" si="5"/>
        <v>Ala</v>
      </c>
      <c r="AM8" s="143" t="str">
        <f t="shared" ref="AM8:AM21" si="19">IF($E8&gt;AK8,$D8,AJ8)</f>
        <v>Duke</v>
      </c>
      <c r="AN8" s="140">
        <f t="shared" ref="AN8:AN21" si="20">MAX($E8,AK8)</f>
        <v>108</v>
      </c>
      <c r="AP8" s="137">
        <v>1</v>
      </c>
      <c r="AQ8" s="138" t="str">
        <f>VLOOKUP(AP$5,Schedule!$A:$P,$A8,0)</f>
        <v>FCS</v>
      </c>
      <c r="AR8" s="139">
        <f>VLOOKUP(AP$5,DEF!$B:$Q,'Use this tab'!$A8,0)</f>
        <v>131</v>
      </c>
      <c r="AS8" s="139" t="str">
        <f t="shared" si="6"/>
        <v>Marsh</v>
      </c>
      <c r="AT8" s="139" t="str">
        <f t="shared" ref="AT8:AT21" si="21">IF($E8&gt;AR8,$D8,AQ8)</f>
        <v>FCS</v>
      </c>
      <c r="AU8" s="140">
        <f t="shared" ref="AU8:AU21" si="22">MAX($E8,AR8)</f>
        <v>131</v>
      </c>
      <c r="AW8" s="141">
        <v>1</v>
      </c>
      <c r="AX8" s="142" t="str">
        <f>VLOOKUP(AW$5,Schedule!$A:$P,$A8,0)</f>
        <v>Bye</v>
      </c>
      <c r="AY8" s="143">
        <f>VLOOKUP(AW$5,DEF!$B:$Q,'Use this tab'!$A8,0)</f>
        <v>0</v>
      </c>
      <c r="AZ8" s="143" t="str">
        <f t="shared" si="7"/>
        <v>Ala</v>
      </c>
      <c r="BA8" s="143" t="str">
        <f t="shared" ref="BA8:BA21" si="23">IF($E8&gt;AY8,$D8,AX8)</f>
        <v>Duke</v>
      </c>
      <c r="BB8" s="140">
        <f t="shared" ref="BB8:BB21" si="24">MAX($E8,AY8)</f>
        <v>108</v>
      </c>
      <c r="BD8" s="137">
        <v>1</v>
      </c>
      <c r="BE8" s="138" t="str">
        <f>VLOOKUP(BD$5,Schedule!$A:$P,$A8,0)</f>
        <v>Mich</v>
      </c>
      <c r="BF8" s="139">
        <f>VLOOKUP(BD$5,DEF!$B:$Q,'Use this tab'!$A8,0)</f>
        <v>18</v>
      </c>
      <c r="BG8" s="139" t="str">
        <f t="shared" si="8"/>
        <v>Ala</v>
      </c>
      <c r="BH8" s="139" t="str">
        <f t="shared" ref="BH8:BH21" si="25">IF($E8&gt;BF8,$D8,BE8)</f>
        <v>Duke</v>
      </c>
      <c r="BI8" s="140">
        <f t="shared" ref="BI8:BI21" si="26">MAX($E8,BF8)</f>
        <v>108</v>
      </c>
      <c r="BK8" s="141">
        <v>1</v>
      </c>
      <c r="BL8" s="142" t="str">
        <f>VLOOKUP(BK$5,Schedule!$A:$P,$A8,0)</f>
        <v>Miss</v>
      </c>
      <c r="BM8" s="143">
        <f>VLOOKUP(BK$5,DEF!$B:$Q,'Use this tab'!$A8,0)</f>
        <v>45</v>
      </c>
      <c r="BN8" s="143" t="str">
        <f t="shared" si="9"/>
        <v>Ala</v>
      </c>
      <c r="BO8" s="143" t="str">
        <f t="shared" ref="BO8:BO21" si="27">IF($E8&gt;BM8,$D8,BL8)</f>
        <v>Duke</v>
      </c>
      <c r="BP8" s="140">
        <f t="shared" ref="BP8:BP21" si="28">MAX($E8,BM8)</f>
        <v>108</v>
      </c>
      <c r="BR8" s="137">
        <v>1</v>
      </c>
      <c r="BS8" s="138" t="str">
        <f>VLOOKUP(BR$5,Schedule!$A:$P,$A8,0)</f>
        <v>UVA</v>
      </c>
      <c r="BT8" s="139">
        <f>VLOOKUP(BR$5,DEF!$B:$Q,'Use this tab'!$A8,0)</f>
        <v>80</v>
      </c>
      <c r="BU8" s="139" t="str">
        <f t="shared" si="10"/>
        <v>Ala</v>
      </c>
      <c r="BV8" s="139" t="str">
        <f t="shared" ref="BV8:BV21" si="29">IF($E8&gt;BT8,$D8,BS8)</f>
        <v>Duke</v>
      </c>
      <c r="BW8" s="140">
        <f t="shared" ref="BW8:BW21" si="30">MAX($E8,BT8)</f>
        <v>108</v>
      </c>
      <c r="BY8" s="141">
        <v>1</v>
      </c>
      <c r="BZ8" s="142" t="str">
        <f>VLOOKUP(BY$5,Schedule!$A:$P,$A8,0)</f>
        <v>UGA</v>
      </c>
      <c r="CA8" s="143">
        <f>VLOOKUP(BY$5,DEF!$B:$Q,'Use this tab'!$A8,0)</f>
        <v>9</v>
      </c>
      <c r="CB8" s="143" t="str">
        <f t="shared" si="11"/>
        <v>Ala</v>
      </c>
      <c r="CC8" s="143" t="str">
        <f t="shared" ref="CC8:CC21" si="31">IF($E8&gt;CA8,$D8,BZ8)</f>
        <v>Duke</v>
      </c>
      <c r="CD8" s="140">
        <f t="shared" ref="CD8:CD21" si="32">MAX($E8,CA8)</f>
        <v>108</v>
      </c>
    </row>
    <row r="9" spans="1:82">
      <c r="A9" s="102">
        <v>4</v>
      </c>
      <c r="C9" s="130">
        <v>2</v>
      </c>
      <c r="D9" s="131" t="str">
        <f>VLOOKUP(C$4,Schedule!$A:$P,$A9,0)</f>
        <v>NMSt</v>
      </c>
      <c r="E9" s="132">
        <f>VLOOKUP(C$4,DEF!$B:$Q,'Use this tab'!$A9,0)</f>
        <v>97</v>
      </c>
      <c r="G9" s="133">
        <v>2</v>
      </c>
      <c r="H9" s="134" t="str">
        <f>VLOOKUP(G$5,Schedule!$A:$P,$A9,0)</f>
        <v>Rut</v>
      </c>
      <c r="I9" s="135">
        <f>VLOOKUP(G$5,DEF!$B:$Q,'Use this tab'!$A9,0)</f>
        <v>129</v>
      </c>
      <c r="J9" s="135" t="str">
        <f t="shared" si="0"/>
        <v>Iowa</v>
      </c>
      <c r="K9" s="135" t="str">
        <f t="shared" si="1"/>
        <v>Rut</v>
      </c>
      <c r="L9" s="136">
        <f t="shared" si="12"/>
        <v>129</v>
      </c>
      <c r="N9" s="137">
        <v>2</v>
      </c>
      <c r="O9" s="138" t="str">
        <f>VLOOKUP(N$5,Schedule!$A:$P,$A9,0)</f>
        <v>Army</v>
      </c>
      <c r="P9" s="139">
        <f>VLOOKUP(N$5,DEF!$B:$Q,'Use this tab'!$A9,0)</f>
        <v>48</v>
      </c>
      <c r="Q9" s="139" t="str">
        <f t="shared" si="2"/>
        <v>Ala</v>
      </c>
      <c r="R9" s="139" t="str">
        <f t="shared" si="13"/>
        <v>NMSt</v>
      </c>
      <c r="S9" s="140">
        <f t="shared" si="14"/>
        <v>97</v>
      </c>
      <c r="U9" s="141">
        <v>2</v>
      </c>
      <c r="V9" s="142" t="str">
        <f>VLOOKUP(U$5,Schedule!$A:$P,$A9,0)</f>
        <v>Akr</v>
      </c>
      <c r="W9" s="143">
        <f>VLOOKUP(U$5,DEF!$B:$Q,'Use this tab'!$A9,0)</f>
        <v>129</v>
      </c>
      <c r="X9" s="143" t="str">
        <f t="shared" si="3"/>
        <v>UAB</v>
      </c>
      <c r="Y9" s="143" t="str">
        <f t="shared" si="15"/>
        <v>Akr</v>
      </c>
      <c r="Z9" s="140">
        <f t="shared" si="16"/>
        <v>129</v>
      </c>
      <c r="AB9" s="137">
        <v>2</v>
      </c>
      <c r="AC9" s="138" t="str">
        <f>VLOOKUP(AB$5,Schedule!$A:$P,$A9,0)</f>
        <v>Bye</v>
      </c>
      <c r="AD9" s="139">
        <f>VLOOKUP(AB$5,DEF!$B:$Q,'Use this tab'!$A9,0)</f>
        <v>0</v>
      </c>
      <c r="AE9" s="139" t="str">
        <f t="shared" si="4"/>
        <v>Ala</v>
      </c>
      <c r="AF9" s="139" t="str">
        <f t="shared" si="17"/>
        <v>NMSt</v>
      </c>
      <c r="AG9" s="140">
        <f t="shared" si="18"/>
        <v>97</v>
      </c>
      <c r="AI9" s="141">
        <v>2</v>
      </c>
      <c r="AJ9" s="142" t="str">
        <f>VLOOKUP(AI$5,Schedule!$A:$P,$A9,0)</f>
        <v>OHSt</v>
      </c>
      <c r="AK9" s="143">
        <f>VLOOKUP(AI$5,DEF!$B:$Q,'Use this tab'!$A9,0)</f>
        <v>7</v>
      </c>
      <c r="AL9" s="143" t="str">
        <f t="shared" si="5"/>
        <v>Ala</v>
      </c>
      <c r="AM9" s="143" t="str">
        <f t="shared" si="19"/>
        <v>NMSt</v>
      </c>
      <c r="AN9" s="140">
        <f t="shared" si="20"/>
        <v>97</v>
      </c>
      <c r="AP9" s="137">
        <v>2</v>
      </c>
      <c r="AQ9" s="138" t="str">
        <f>VLOOKUP(AP$5,Schedule!$A:$P,$A9,0)</f>
        <v>Boise</v>
      </c>
      <c r="AR9" s="139">
        <f>VLOOKUP(AP$5,DEF!$B:$Q,'Use this tab'!$A9,0)</f>
        <v>14</v>
      </c>
      <c r="AS9" s="139" t="str">
        <f t="shared" si="6"/>
        <v>Ala</v>
      </c>
      <c r="AT9" s="139" t="str">
        <f t="shared" si="21"/>
        <v>NMSt</v>
      </c>
      <c r="AU9" s="140">
        <f t="shared" si="22"/>
        <v>97</v>
      </c>
      <c r="AW9" s="141">
        <v>2</v>
      </c>
      <c r="AX9" s="142" t="str">
        <f>VLOOKUP(AW$5,Schedule!$A:$P,$A9,0)</f>
        <v>FCS</v>
      </c>
      <c r="AY9" s="143">
        <f>VLOOKUP(AW$5,DEF!$B:$Q,'Use this tab'!$A9,0)</f>
        <v>131</v>
      </c>
      <c r="AZ9" s="143" t="str">
        <f t="shared" si="7"/>
        <v>Fla</v>
      </c>
      <c r="BA9" s="143" t="str">
        <f t="shared" si="23"/>
        <v>FCS</v>
      </c>
      <c r="BB9" s="140">
        <f t="shared" si="24"/>
        <v>131</v>
      </c>
      <c r="BD9" s="137">
        <v>2</v>
      </c>
      <c r="BE9" s="138" t="str">
        <f>VLOOKUP(BD$5,Schedule!$A:$P,$A9,0)</f>
        <v>FCS</v>
      </c>
      <c r="BF9" s="139">
        <f>VLOOKUP(BD$5,DEF!$B:$Q,'Use this tab'!$A9,0)</f>
        <v>131</v>
      </c>
      <c r="BG9" s="139" t="str">
        <f t="shared" si="8"/>
        <v>MidTN</v>
      </c>
      <c r="BH9" s="139" t="str">
        <f t="shared" si="25"/>
        <v>FCS</v>
      </c>
      <c r="BI9" s="140">
        <f t="shared" si="26"/>
        <v>131</v>
      </c>
      <c r="BK9" s="141">
        <v>2</v>
      </c>
      <c r="BL9" s="142" t="str">
        <f>VLOOKUP(BK$5,Schedule!$A:$P,$A9,0)</f>
        <v>FCS</v>
      </c>
      <c r="BM9" s="143">
        <f>VLOOKUP(BK$5,DEF!$B:$Q,'Use this tab'!$A9,0)</f>
        <v>131</v>
      </c>
      <c r="BN9" s="143" t="str">
        <f t="shared" si="9"/>
        <v>Mem</v>
      </c>
      <c r="BO9" s="143" t="str">
        <f t="shared" si="27"/>
        <v>FCS</v>
      </c>
      <c r="BP9" s="140">
        <f t="shared" si="28"/>
        <v>131</v>
      </c>
      <c r="BR9" s="137">
        <v>2</v>
      </c>
      <c r="BS9" s="138" t="str">
        <f>VLOOKUP(BR$5,Schedule!$A:$P,$A9,0)</f>
        <v>Ohio</v>
      </c>
      <c r="BT9" s="139">
        <f>VLOOKUP(BR$5,DEF!$B:$Q,'Use this tab'!$A9,0)</f>
        <v>23</v>
      </c>
      <c r="BU9" s="139" t="str">
        <f t="shared" si="10"/>
        <v>Ala</v>
      </c>
      <c r="BV9" s="139" t="str">
        <f t="shared" si="29"/>
        <v>NMSt</v>
      </c>
      <c r="BW9" s="140">
        <f t="shared" si="30"/>
        <v>97</v>
      </c>
      <c r="BY9" s="141">
        <v>2</v>
      </c>
      <c r="BZ9" s="142" t="str">
        <f>VLOOKUP(BY$5,Schedule!$A:$P,$A9,0)</f>
        <v>Purd</v>
      </c>
      <c r="CA9" s="143">
        <f>VLOOKUP(BY$5,DEF!$B:$Q,'Use this tab'!$A9,0)</f>
        <v>34</v>
      </c>
      <c r="CB9" s="143" t="str">
        <f t="shared" si="11"/>
        <v>Ala</v>
      </c>
      <c r="CC9" s="143" t="str">
        <f t="shared" si="31"/>
        <v>NMSt</v>
      </c>
      <c r="CD9" s="140">
        <f t="shared" si="32"/>
        <v>97</v>
      </c>
    </row>
    <row r="10" spans="1:82">
      <c r="A10" s="102">
        <v>5</v>
      </c>
      <c r="C10" s="130">
        <v>3</v>
      </c>
      <c r="D10" s="131" t="str">
        <f>VLOOKUP(C$4,Schedule!$A:$P,$A10,0)</f>
        <v>SCar</v>
      </c>
      <c r="E10" s="132">
        <f>VLOOKUP(C$4,DEF!$B:$Q,'Use this tab'!$A10,0)</f>
        <v>96</v>
      </c>
      <c r="G10" s="133">
        <v>3</v>
      </c>
      <c r="H10" s="134" t="str">
        <f>VLOOKUP(G$5,Schedule!$A:$P,$A10,0)</f>
        <v>IASt</v>
      </c>
      <c r="I10" s="135">
        <f>VLOOKUP(G$5,DEF!$B:$Q,'Use this tab'!$A10,0)</f>
        <v>74</v>
      </c>
      <c r="J10" s="135" t="str">
        <f t="shared" si="0"/>
        <v>Ala</v>
      </c>
      <c r="K10" s="135" t="str">
        <f t="shared" si="1"/>
        <v>SCar</v>
      </c>
      <c r="L10" s="136">
        <f t="shared" si="12"/>
        <v>96</v>
      </c>
      <c r="N10" s="137">
        <v>3</v>
      </c>
      <c r="O10" s="138" t="str">
        <f>VLOOKUP(N$5,Schedule!$A:$P,$A10,0)</f>
        <v>Bye</v>
      </c>
      <c r="P10" s="139">
        <f>VLOOKUP(N$5,DEF!$B:$Q,'Use this tab'!$A10,0)</f>
        <v>0</v>
      </c>
      <c r="Q10" s="139" t="str">
        <f t="shared" si="2"/>
        <v>Ala</v>
      </c>
      <c r="R10" s="139" t="str">
        <f t="shared" si="13"/>
        <v>SCar</v>
      </c>
      <c r="S10" s="140">
        <f t="shared" si="14"/>
        <v>96</v>
      </c>
      <c r="U10" s="141">
        <v>3</v>
      </c>
      <c r="V10" s="142" t="str">
        <f>VLOOKUP(U$5,Schedule!$A:$P,$A10,0)</f>
        <v>Bye</v>
      </c>
      <c r="W10" s="143">
        <f>VLOOKUP(U$5,DEF!$B:$Q,'Use this tab'!$A10,0)</f>
        <v>0</v>
      </c>
      <c r="X10" s="143" t="str">
        <f t="shared" si="3"/>
        <v>Ala</v>
      </c>
      <c r="Y10" s="143" t="str">
        <f t="shared" si="15"/>
        <v>SCar</v>
      </c>
      <c r="Z10" s="140">
        <f t="shared" si="16"/>
        <v>96</v>
      </c>
      <c r="AB10" s="137">
        <v>3</v>
      </c>
      <c r="AC10" s="138" t="str">
        <f>VLOOKUP(AB$5,Schedule!$A:$P,$A10,0)</f>
        <v>NM</v>
      </c>
      <c r="AD10" s="139">
        <f>VLOOKUP(AB$5,DEF!$B:$Q,'Use this tab'!$A10,0)</f>
        <v>122</v>
      </c>
      <c r="AE10" s="139" t="str">
        <f t="shared" si="4"/>
        <v>ND</v>
      </c>
      <c r="AF10" s="139" t="str">
        <f t="shared" si="17"/>
        <v>NM</v>
      </c>
      <c r="AG10" s="140">
        <f t="shared" si="18"/>
        <v>122</v>
      </c>
      <c r="AI10" s="141">
        <v>3</v>
      </c>
      <c r="AJ10" s="142" t="str">
        <f>VLOOKUP(AI$5,Schedule!$A:$P,$A10,0)</f>
        <v>MiaOH</v>
      </c>
      <c r="AK10" s="143">
        <f>VLOOKUP(AI$5,DEF!$B:$Q,'Use this tab'!$A10,0)</f>
        <v>120</v>
      </c>
      <c r="AL10" s="143" t="str">
        <f t="shared" si="5"/>
        <v>Cin</v>
      </c>
      <c r="AM10" s="143" t="str">
        <f t="shared" si="19"/>
        <v>MiaOH</v>
      </c>
      <c r="AN10" s="140">
        <f t="shared" si="20"/>
        <v>120</v>
      </c>
      <c r="AP10" s="137">
        <v>3</v>
      </c>
      <c r="AQ10" s="138" t="str">
        <f>VLOOKUP(AP$5,Schedule!$A:$P,$A10,0)</f>
        <v>Ohio</v>
      </c>
      <c r="AR10" s="139">
        <f>VLOOKUP(AP$5,DEF!$B:$Q,'Use this tab'!$A10,0)</f>
        <v>23</v>
      </c>
      <c r="AS10" s="139" t="str">
        <f t="shared" si="6"/>
        <v>Ala</v>
      </c>
      <c r="AT10" s="139" t="str">
        <f t="shared" si="21"/>
        <v>SCar</v>
      </c>
      <c r="AU10" s="140">
        <f t="shared" si="22"/>
        <v>96</v>
      </c>
      <c r="AW10" s="141">
        <v>3</v>
      </c>
      <c r="AX10" s="142" t="str">
        <f>VLOOKUP(AW$5,Schedule!$A:$P,$A10,0)</f>
        <v>KY</v>
      </c>
      <c r="AY10" s="143">
        <f>VLOOKUP(AW$5,DEF!$B:$Q,'Use this tab'!$A10,0)</f>
        <v>104</v>
      </c>
      <c r="AZ10" s="143" t="str">
        <f t="shared" si="7"/>
        <v>Fla</v>
      </c>
      <c r="BA10" s="143" t="str">
        <f t="shared" si="23"/>
        <v>KY</v>
      </c>
      <c r="BB10" s="140">
        <f t="shared" si="24"/>
        <v>104</v>
      </c>
      <c r="BD10" s="137">
        <v>3</v>
      </c>
      <c r="BE10" s="138" t="str">
        <f>VLOOKUP(BD$5,Schedule!$A:$P,$A10,0)</f>
        <v>Duke</v>
      </c>
      <c r="BF10" s="139">
        <f>VLOOKUP(BD$5,DEF!$B:$Q,'Use this tab'!$A10,0)</f>
        <v>108</v>
      </c>
      <c r="BG10" s="139" t="str">
        <f t="shared" si="8"/>
        <v>MidTN</v>
      </c>
      <c r="BH10" s="139" t="str">
        <f t="shared" si="25"/>
        <v>Duke</v>
      </c>
      <c r="BI10" s="140">
        <f t="shared" si="26"/>
        <v>108</v>
      </c>
      <c r="BK10" s="141">
        <v>3</v>
      </c>
      <c r="BL10" s="142" t="str">
        <f>VLOOKUP(BK$5,Schedule!$A:$P,$A10,0)</f>
        <v>SoAl</v>
      </c>
      <c r="BM10" s="143">
        <f>VLOOKUP(BK$5,DEF!$B:$Q,'Use this tab'!$A10,0)</f>
        <v>118</v>
      </c>
      <c r="BN10" s="143" t="str">
        <f t="shared" si="9"/>
        <v>Mem</v>
      </c>
      <c r="BO10" s="143" t="str">
        <f t="shared" si="27"/>
        <v>SoAl</v>
      </c>
      <c r="BP10" s="140">
        <f t="shared" si="28"/>
        <v>118</v>
      </c>
      <c r="BR10" s="137">
        <v>3</v>
      </c>
      <c r="BS10" s="138" t="str">
        <f>VLOOKUP(BR$5,Schedule!$A:$P,$A10,0)</f>
        <v>PSU</v>
      </c>
      <c r="BT10" s="139">
        <f>VLOOKUP(BR$5,DEF!$B:$Q,'Use this tab'!$A10,0)</f>
        <v>33</v>
      </c>
      <c r="BU10" s="139" t="str">
        <f t="shared" si="10"/>
        <v>Ala</v>
      </c>
      <c r="BV10" s="139" t="str">
        <f t="shared" si="29"/>
        <v>SCar</v>
      </c>
      <c r="BW10" s="140">
        <f t="shared" si="30"/>
        <v>96</v>
      </c>
      <c r="BY10" s="141">
        <v>3</v>
      </c>
      <c r="BZ10" s="142" t="str">
        <f>VLOOKUP(BY$5,Schedule!$A:$P,$A10,0)</f>
        <v>Bye</v>
      </c>
      <c r="CA10" s="143">
        <f>VLOOKUP(BY$5,DEF!$B:$Q,'Use this tab'!$A10,0)</f>
        <v>0</v>
      </c>
      <c r="CB10" s="143" t="str">
        <f t="shared" si="11"/>
        <v>Ala</v>
      </c>
      <c r="CC10" s="143" t="str">
        <f t="shared" si="31"/>
        <v>SCar</v>
      </c>
      <c r="CD10" s="140">
        <f t="shared" si="32"/>
        <v>96</v>
      </c>
    </row>
    <row r="11" spans="1:82">
      <c r="A11" s="102">
        <v>6</v>
      </c>
      <c r="C11" s="130">
        <v>4</v>
      </c>
      <c r="D11" s="131" t="str">
        <f>VLOOKUP(C$4,Schedule!$A:$P,$A11,0)</f>
        <v>SMiss</v>
      </c>
      <c r="E11" s="132">
        <f>VLOOKUP(C$4,DEF!$B:$Q,'Use this tab'!$A11,0)</f>
        <v>85</v>
      </c>
      <c r="G11" s="133">
        <v>4</v>
      </c>
      <c r="H11" s="134" t="str">
        <f>VLOOKUP(G$5,Schedule!$A:$P,$A11,0)</f>
        <v>Bye</v>
      </c>
      <c r="I11" s="135">
        <f>VLOOKUP(G$5,DEF!$B:$Q,'Use this tab'!$A11,0)</f>
        <v>0</v>
      </c>
      <c r="J11" s="135" t="str">
        <f t="shared" si="0"/>
        <v>Ala</v>
      </c>
      <c r="K11" s="135" t="str">
        <f t="shared" si="1"/>
        <v>SMiss</v>
      </c>
      <c r="L11" s="136">
        <f t="shared" si="12"/>
        <v>85</v>
      </c>
      <c r="N11" s="137">
        <v>4</v>
      </c>
      <c r="O11" s="138" t="str">
        <f>VLOOKUP(N$5,Schedule!$A:$P,$A11,0)</f>
        <v>Wisc</v>
      </c>
      <c r="P11" s="139">
        <f>VLOOKUP(N$5,DEF!$B:$Q,'Use this tab'!$A11,0)</f>
        <v>29</v>
      </c>
      <c r="Q11" s="139" t="str">
        <f t="shared" si="2"/>
        <v>Ala</v>
      </c>
      <c r="R11" s="139" t="str">
        <f t="shared" si="13"/>
        <v>SMiss</v>
      </c>
      <c r="S11" s="140">
        <f t="shared" si="14"/>
        <v>85</v>
      </c>
      <c r="U11" s="141">
        <v>4</v>
      </c>
      <c r="V11" s="142" t="str">
        <f>VLOOKUP(U$5,Schedule!$A:$P,$A11,0)</f>
        <v>SoAl</v>
      </c>
      <c r="W11" s="143">
        <f>VLOOKUP(U$5,DEF!$B:$Q,'Use this tab'!$A11,0)</f>
        <v>118</v>
      </c>
      <c r="X11" s="143" t="str">
        <f t="shared" si="3"/>
        <v>UAB</v>
      </c>
      <c r="Y11" s="143" t="str">
        <f t="shared" si="15"/>
        <v>SoAl</v>
      </c>
      <c r="Z11" s="140">
        <f t="shared" si="16"/>
        <v>118</v>
      </c>
      <c r="AB11" s="137">
        <v>4</v>
      </c>
      <c r="AC11" s="138" t="str">
        <f>VLOOKUP(AB$5,Schedule!$A:$P,$A11,0)</f>
        <v>UGA</v>
      </c>
      <c r="AD11" s="139">
        <f>VLOOKUP(AB$5,DEF!$B:$Q,'Use this tab'!$A11,0)</f>
        <v>9</v>
      </c>
      <c r="AE11" s="139" t="str">
        <f t="shared" si="4"/>
        <v>Ala</v>
      </c>
      <c r="AF11" s="139" t="str">
        <f t="shared" si="17"/>
        <v>SMiss</v>
      </c>
      <c r="AG11" s="140">
        <f t="shared" si="18"/>
        <v>85</v>
      </c>
      <c r="AI11" s="141">
        <v>4</v>
      </c>
      <c r="AJ11" s="142" t="str">
        <f>VLOOKUP(AI$5,Schedule!$A:$P,$A11,0)</f>
        <v>Bye</v>
      </c>
      <c r="AK11" s="143">
        <f>VLOOKUP(AI$5,DEF!$B:$Q,'Use this tab'!$A11,0)</f>
        <v>0</v>
      </c>
      <c r="AL11" s="143" t="str">
        <f t="shared" si="5"/>
        <v>Ala</v>
      </c>
      <c r="AM11" s="143" t="str">
        <f t="shared" si="19"/>
        <v>SMiss</v>
      </c>
      <c r="AN11" s="140">
        <f t="shared" si="20"/>
        <v>85</v>
      </c>
      <c r="AP11" s="137">
        <v>4</v>
      </c>
      <c r="AQ11" s="138" t="str">
        <f>VLOOKUP(AP$5,Schedule!$A:$P,$A11,0)</f>
        <v>Bye</v>
      </c>
      <c r="AR11" s="139">
        <f>VLOOKUP(AP$5,DEF!$B:$Q,'Use this tab'!$A11,0)</f>
        <v>0</v>
      </c>
      <c r="AS11" s="139" t="str">
        <f t="shared" si="6"/>
        <v>Ala</v>
      </c>
      <c r="AT11" s="139" t="str">
        <f t="shared" si="21"/>
        <v>SMiss</v>
      </c>
      <c r="AU11" s="140">
        <f t="shared" si="22"/>
        <v>85</v>
      </c>
      <c r="AW11" s="141">
        <v>4</v>
      </c>
      <c r="AX11" s="142" t="str">
        <f>VLOOKUP(AW$5,Schedule!$A:$P,$A11,0)</f>
        <v>Tenn</v>
      </c>
      <c r="AY11" s="143">
        <f>VLOOKUP(AW$5,DEF!$B:$Q,'Use this tab'!$A11,0)</f>
        <v>121</v>
      </c>
      <c r="AZ11" s="143" t="str">
        <f t="shared" si="7"/>
        <v>Fla</v>
      </c>
      <c r="BA11" s="143" t="str">
        <f t="shared" si="23"/>
        <v>Tenn</v>
      </c>
      <c r="BB11" s="140">
        <f t="shared" si="24"/>
        <v>121</v>
      </c>
      <c r="BD11" s="137">
        <v>4</v>
      </c>
      <c r="BE11" s="138" t="str">
        <f>VLOOKUP(BD$5,Schedule!$A:$P,$A11,0)</f>
        <v>Bye</v>
      </c>
      <c r="BF11" s="139">
        <f>VLOOKUP(BD$5,DEF!$B:$Q,'Use this tab'!$A11,0)</f>
        <v>0</v>
      </c>
      <c r="BG11" s="139" t="str">
        <f t="shared" si="8"/>
        <v>Ala</v>
      </c>
      <c r="BH11" s="139" t="str">
        <f t="shared" si="25"/>
        <v>SMiss</v>
      </c>
      <c r="BI11" s="140">
        <f t="shared" si="26"/>
        <v>85</v>
      </c>
      <c r="BK11" s="141">
        <v>4</v>
      </c>
      <c r="BL11" s="142" t="str">
        <f>VLOOKUP(BK$5,Schedule!$A:$P,$A11,0)</f>
        <v>Bye</v>
      </c>
      <c r="BM11" s="143">
        <f>VLOOKUP(BK$5,DEF!$B:$Q,'Use this tab'!$A11,0)</f>
        <v>0</v>
      </c>
      <c r="BN11" s="143" t="str">
        <f t="shared" si="9"/>
        <v>Ala</v>
      </c>
      <c r="BO11" s="143" t="str">
        <f t="shared" si="27"/>
        <v>SMiss</v>
      </c>
      <c r="BP11" s="140">
        <f t="shared" si="28"/>
        <v>85</v>
      </c>
      <c r="BR11" s="137">
        <v>4</v>
      </c>
      <c r="BS11" s="138" t="str">
        <f>VLOOKUP(BR$5,Schedule!$A:$P,$A11,0)</f>
        <v>UCF</v>
      </c>
      <c r="BT11" s="139">
        <f>VLOOKUP(BR$5,DEF!$B:$Q,'Use this tab'!$A11,0)</f>
        <v>5</v>
      </c>
      <c r="BU11" s="139" t="str">
        <f t="shared" si="10"/>
        <v>Ala</v>
      </c>
      <c r="BV11" s="139" t="str">
        <f t="shared" si="29"/>
        <v>SMiss</v>
      </c>
      <c r="BW11" s="140">
        <f t="shared" si="30"/>
        <v>85</v>
      </c>
      <c r="BY11" s="141">
        <v>4</v>
      </c>
      <c r="BZ11" s="142" t="str">
        <f>VLOOKUP(BY$5,Schedule!$A:$P,$A11,0)</f>
        <v>LSU</v>
      </c>
      <c r="CA11" s="143">
        <f>VLOOKUP(BY$5,DEF!$B:$Q,'Use this tab'!$A11,0)</f>
        <v>43</v>
      </c>
      <c r="CB11" s="143" t="str">
        <f t="shared" si="11"/>
        <v>Ala</v>
      </c>
      <c r="CC11" s="143" t="str">
        <f t="shared" si="31"/>
        <v>SMiss</v>
      </c>
      <c r="CD11" s="140">
        <f t="shared" si="32"/>
        <v>85</v>
      </c>
    </row>
    <row r="12" spans="1:82">
      <c r="A12" s="102">
        <v>7</v>
      </c>
      <c r="C12" s="130">
        <v>5</v>
      </c>
      <c r="D12" s="131" t="str">
        <f>VLOOKUP(C$4,Schedule!$A:$P,$A12,0)</f>
        <v>Miss</v>
      </c>
      <c r="E12" s="132">
        <f>VLOOKUP(C$4,DEF!$B:$Q,'Use this tab'!$A12,0)</f>
        <v>45</v>
      </c>
      <c r="G12" s="133">
        <v>5</v>
      </c>
      <c r="H12" s="134" t="str">
        <f>VLOOKUP(G$5,Schedule!$A:$P,$A12,0)</f>
        <v>MidTN</v>
      </c>
      <c r="I12" s="135">
        <f>VLOOKUP(G$5,DEF!$B:$Q,'Use this tab'!$A12,0)</f>
        <v>63</v>
      </c>
      <c r="J12" s="135" t="str">
        <f t="shared" si="0"/>
        <v>Iowa</v>
      </c>
      <c r="K12" s="135" t="str">
        <f t="shared" si="1"/>
        <v>MidTN</v>
      </c>
      <c r="L12" s="136">
        <f t="shared" si="12"/>
        <v>63</v>
      </c>
      <c r="N12" s="137">
        <v>5</v>
      </c>
      <c r="O12" s="138" t="str">
        <f>VLOOKUP(N$5,Schedule!$A:$P,$A12,0)</f>
        <v>Rut</v>
      </c>
      <c r="P12" s="139">
        <f>VLOOKUP(N$5,DEF!$B:$Q,'Use this tab'!$A12,0)</f>
        <v>129</v>
      </c>
      <c r="Q12" s="139" t="str">
        <f t="shared" si="2"/>
        <v>Mich</v>
      </c>
      <c r="R12" s="139" t="str">
        <f t="shared" si="13"/>
        <v>Rut</v>
      </c>
      <c r="S12" s="140">
        <f t="shared" si="14"/>
        <v>129</v>
      </c>
      <c r="U12" s="141">
        <v>5</v>
      </c>
      <c r="V12" s="142" t="str">
        <f>VLOOKUP(U$5,Schedule!$A:$P,$A12,0)</f>
        <v>W Ky</v>
      </c>
      <c r="W12" s="143">
        <f>VLOOKUP(U$5,DEF!$B:$Q,'Use this tab'!$A12,0)</f>
        <v>87</v>
      </c>
      <c r="X12" s="143" t="str">
        <f t="shared" si="3"/>
        <v>UAB</v>
      </c>
      <c r="Y12" s="143" t="str">
        <f t="shared" si="15"/>
        <v>W Ky</v>
      </c>
      <c r="Z12" s="140">
        <f t="shared" si="16"/>
        <v>87</v>
      </c>
      <c r="AB12" s="137">
        <v>5</v>
      </c>
      <c r="AC12" s="138" t="str">
        <f>VLOOKUP(AB$5,Schedule!$A:$P,$A12,0)</f>
        <v>UVA</v>
      </c>
      <c r="AD12" s="139">
        <f>VLOOKUP(AB$5,DEF!$B:$Q,'Use this tab'!$A12,0)</f>
        <v>80</v>
      </c>
      <c r="AE12" s="139" t="str">
        <f t="shared" si="4"/>
        <v>ND</v>
      </c>
      <c r="AF12" s="139" t="str">
        <f t="shared" si="17"/>
        <v>UVA</v>
      </c>
      <c r="AG12" s="140">
        <f t="shared" si="18"/>
        <v>80</v>
      </c>
      <c r="AI12" s="141">
        <v>5</v>
      </c>
      <c r="AJ12" s="142" t="str">
        <f>VLOOKUP(AI$5,Schedule!$A:$P,$A12,0)</f>
        <v>Marsh</v>
      </c>
      <c r="AK12" s="143">
        <f>VLOOKUP(AI$5,DEF!$B:$Q,'Use this tab'!$A12,0)</f>
        <v>65</v>
      </c>
      <c r="AL12" s="143" t="str">
        <f t="shared" si="5"/>
        <v>Cin</v>
      </c>
      <c r="AM12" s="143" t="str">
        <f t="shared" si="19"/>
        <v>Marsh</v>
      </c>
      <c r="AN12" s="140">
        <f t="shared" si="20"/>
        <v>65</v>
      </c>
      <c r="AP12" s="137">
        <v>5</v>
      </c>
      <c r="AQ12" s="138" t="str">
        <f>VLOOKUP(AP$5,Schedule!$A:$P,$A12,0)</f>
        <v>Cin</v>
      </c>
      <c r="AR12" s="139">
        <f>VLOOKUP(AP$5,DEF!$B:$Q,'Use this tab'!$A12,0)</f>
        <v>11</v>
      </c>
      <c r="AS12" s="139" t="str">
        <f t="shared" si="6"/>
        <v>Ala</v>
      </c>
      <c r="AT12" s="139" t="str">
        <f t="shared" si="21"/>
        <v>Miss</v>
      </c>
      <c r="AU12" s="140">
        <f t="shared" si="22"/>
        <v>45</v>
      </c>
      <c r="AW12" s="141">
        <v>5</v>
      </c>
      <c r="AX12" s="142" t="str">
        <f>VLOOKUP(AW$5,Schedule!$A:$P,$A12,0)</f>
        <v>FCS</v>
      </c>
      <c r="AY12" s="143">
        <f>VLOOKUP(AW$5,DEF!$B:$Q,'Use this tab'!$A12,0)</f>
        <v>131</v>
      </c>
      <c r="AZ12" s="143" t="str">
        <f t="shared" si="7"/>
        <v>Fla</v>
      </c>
      <c r="BA12" s="143" t="str">
        <f t="shared" si="23"/>
        <v>FCS</v>
      </c>
      <c r="BB12" s="140">
        <f t="shared" si="24"/>
        <v>131</v>
      </c>
      <c r="BD12" s="137">
        <v>5</v>
      </c>
      <c r="BE12" s="138" t="str">
        <f>VLOOKUP(BD$5,Schedule!$A:$P,$A12,0)</f>
        <v>Iowa</v>
      </c>
      <c r="BF12" s="139">
        <f>VLOOKUP(BD$5,DEF!$B:$Q,'Use this tab'!$A12,0)</f>
        <v>88</v>
      </c>
      <c r="BG12" s="139" t="str">
        <f t="shared" si="8"/>
        <v>MidTN</v>
      </c>
      <c r="BH12" s="139" t="str">
        <f t="shared" si="25"/>
        <v>Iowa</v>
      </c>
      <c r="BI12" s="140">
        <f t="shared" si="26"/>
        <v>88</v>
      </c>
      <c r="BK12" s="141">
        <v>5</v>
      </c>
      <c r="BL12" s="142" t="str">
        <f>VLOOKUP(BK$5,Schedule!$A:$P,$A12,0)</f>
        <v>Navy</v>
      </c>
      <c r="BM12" s="143">
        <f>VLOOKUP(BK$5,DEF!$B:$Q,'Use this tab'!$A12,0)</f>
        <v>101</v>
      </c>
      <c r="BN12" s="143" t="str">
        <f t="shared" si="9"/>
        <v>Mem</v>
      </c>
      <c r="BO12" s="143" t="str">
        <f t="shared" si="27"/>
        <v>Navy</v>
      </c>
      <c r="BP12" s="140">
        <f t="shared" si="28"/>
        <v>101</v>
      </c>
      <c r="BR12" s="137">
        <v>5</v>
      </c>
      <c r="BS12" s="138" t="str">
        <f>VLOOKUP(BR$5,Schedule!$A:$P,$A12,0)</f>
        <v>FCS</v>
      </c>
      <c r="BT12" s="139">
        <f>VLOOKUP(BR$5,DEF!$B:$Q,'Use this tab'!$A12,0)</f>
        <v>131</v>
      </c>
      <c r="BU12" s="139" t="str">
        <f t="shared" si="10"/>
        <v>Pitt</v>
      </c>
      <c r="BV12" s="139" t="str">
        <f t="shared" si="29"/>
        <v>FCS</v>
      </c>
      <c r="BW12" s="140">
        <f t="shared" si="30"/>
        <v>131</v>
      </c>
      <c r="BY12" s="141">
        <v>5</v>
      </c>
      <c r="BZ12" s="142" t="str">
        <f>VLOOKUP(BY$5,Schedule!$A:$P,$A12,0)</f>
        <v>NIU</v>
      </c>
      <c r="CA12" s="143">
        <f>VLOOKUP(BY$5,DEF!$B:$Q,'Use this tab'!$A12,0)</f>
        <v>115</v>
      </c>
      <c r="CB12" s="143" t="str">
        <f t="shared" si="11"/>
        <v>Vand</v>
      </c>
      <c r="CC12" s="143" t="str">
        <f t="shared" si="31"/>
        <v>NIU</v>
      </c>
      <c r="CD12" s="140">
        <f t="shared" si="32"/>
        <v>115</v>
      </c>
    </row>
    <row r="13" spans="1:82">
      <c r="A13" s="102">
        <v>8</v>
      </c>
      <c r="C13" s="130">
        <v>6</v>
      </c>
      <c r="D13" s="131" t="str">
        <f>VLOOKUP(C$4,Schedule!$A:$P,$A13,0)</f>
        <v>Bye</v>
      </c>
      <c r="E13" s="132">
        <f>VLOOKUP(C$4,DEF!$B:$Q,'Use this tab'!$A13,0)</f>
        <v>0</v>
      </c>
      <c r="G13" s="133">
        <v>6</v>
      </c>
      <c r="H13" s="134" t="str">
        <f>VLOOKUP(G$5,Schedule!$A:$P,$A13,0)</f>
        <v>Mich</v>
      </c>
      <c r="I13" s="135">
        <f>VLOOKUP(G$5,DEF!$B:$Q,'Use this tab'!$A13,0)</f>
        <v>18</v>
      </c>
      <c r="J13" s="135" t="str">
        <f t="shared" si="0"/>
        <v>Iowa</v>
      </c>
      <c r="K13" s="135" t="str">
        <f t="shared" si="1"/>
        <v>Mich</v>
      </c>
      <c r="L13" s="136">
        <f t="shared" si="12"/>
        <v>18</v>
      </c>
      <c r="N13" s="137">
        <v>6</v>
      </c>
      <c r="O13" s="138" t="str">
        <f>VLOOKUP(N$5,Schedule!$A:$P,$A13,0)</f>
        <v>Iowa</v>
      </c>
      <c r="P13" s="139">
        <f>VLOOKUP(N$5,DEF!$B:$Q,'Use this tab'!$A13,0)</f>
        <v>88</v>
      </c>
      <c r="Q13" s="139" t="str">
        <f t="shared" si="2"/>
        <v>Mich</v>
      </c>
      <c r="R13" s="139" t="str">
        <f t="shared" si="13"/>
        <v>Iowa</v>
      </c>
      <c r="S13" s="140">
        <f t="shared" si="14"/>
        <v>88</v>
      </c>
      <c r="U13" s="141">
        <v>6</v>
      </c>
      <c r="V13" s="142" t="str">
        <f>VLOOKUP(U$5,Schedule!$A:$P,$A13,0)</f>
        <v>Rice</v>
      </c>
      <c r="W13" s="143">
        <f>VLOOKUP(U$5,DEF!$B:$Q,'Use this tab'!$A13,0)</f>
        <v>128</v>
      </c>
      <c r="X13" s="143" t="str">
        <f t="shared" si="3"/>
        <v>UAB</v>
      </c>
      <c r="Y13" s="143" t="str">
        <f t="shared" si="15"/>
        <v>Rice</v>
      </c>
      <c r="Z13" s="140">
        <f t="shared" si="16"/>
        <v>128</v>
      </c>
      <c r="AB13" s="137">
        <v>6</v>
      </c>
      <c r="AC13" s="138" t="str">
        <f>VLOOKUP(AB$5,Schedule!$A:$P,$A13,0)</f>
        <v>BGSU</v>
      </c>
      <c r="AD13" s="139">
        <f>VLOOKUP(AB$5,DEF!$B:$Q,'Use this tab'!$A13,0)</f>
        <v>106</v>
      </c>
      <c r="AE13" s="139" t="str">
        <f t="shared" si="4"/>
        <v>ND</v>
      </c>
      <c r="AF13" s="139" t="str">
        <f t="shared" si="17"/>
        <v>BGSU</v>
      </c>
      <c r="AG13" s="140">
        <f t="shared" si="18"/>
        <v>106</v>
      </c>
      <c r="AI13" s="141">
        <v>6</v>
      </c>
      <c r="AJ13" s="142" t="str">
        <f>VLOOKUP(AI$5,Schedule!$A:$P,$A13,0)</f>
        <v>UCF</v>
      </c>
      <c r="AK13" s="143">
        <f>VLOOKUP(AI$5,DEF!$B:$Q,'Use this tab'!$A13,0)</f>
        <v>5</v>
      </c>
      <c r="AL13" s="143" t="str">
        <f t="shared" si="5"/>
        <v>Cin</v>
      </c>
      <c r="AM13" s="143" t="str">
        <f t="shared" si="19"/>
        <v>UCF</v>
      </c>
      <c r="AN13" s="140">
        <f t="shared" si="20"/>
        <v>5</v>
      </c>
      <c r="AP13" s="137">
        <v>6</v>
      </c>
      <c r="AQ13" s="138" t="str">
        <f>VLOOKUP(AP$5,Schedule!$A:$P,$A13,0)</f>
        <v>MidTN</v>
      </c>
      <c r="AR13" s="139">
        <f>VLOOKUP(AP$5,DEF!$B:$Q,'Use this tab'!$A13,0)</f>
        <v>63</v>
      </c>
      <c r="AS13" s="139" t="str">
        <f t="shared" si="6"/>
        <v>Marsh</v>
      </c>
      <c r="AT13" s="139" t="str">
        <f t="shared" si="21"/>
        <v>MidTN</v>
      </c>
      <c r="AU13" s="140">
        <f t="shared" si="22"/>
        <v>63</v>
      </c>
      <c r="AW13" s="141">
        <v>6</v>
      </c>
      <c r="AX13" s="142" t="str">
        <f>VLOOKUP(AW$5,Schedule!$A:$P,$A13,0)</f>
        <v>Aub</v>
      </c>
      <c r="AY13" s="143">
        <f>VLOOKUP(AW$5,DEF!$B:$Q,'Use this tab'!$A13,0)</f>
        <v>60</v>
      </c>
      <c r="AZ13" s="143" t="str">
        <f t="shared" si="7"/>
        <v>Fla</v>
      </c>
      <c r="BA13" s="143" t="str">
        <f t="shared" si="23"/>
        <v>Aub</v>
      </c>
      <c r="BB13" s="140">
        <f t="shared" si="24"/>
        <v>60</v>
      </c>
      <c r="BD13" s="137">
        <v>6</v>
      </c>
      <c r="BE13" s="138" t="str">
        <f>VLOOKUP(BD$5,Schedule!$A:$P,$A13,0)</f>
        <v>Marsh</v>
      </c>
      <c r="BF13" s="139">
        <f>VLOOKUP(BD$5,DEF!$B:$Q,'Use this tab'!$A13,0)</f>
        <v>65</v>
      </c>
      <c r="BG13" s="139" t="str">
        <f t="shared" si="8"/>
        <v>MidTN</v>
      </c>
      <c r="BH13" s="139" t="str">
        <f t="shared" si="25"/>
        <v>Marsh</v>
      </c>
      <c r="BI13" s="140">
        <f t="shared" si="26"/>
        <v>65</v>
      </c>
      <c r="BK13" s="141">
        <v>6</v>
      </c>
      <c r="BL13" s="142" t="str">
        <f>VLOOKUP(BK$5,Schedule!$A:$P,$A13,0)</f>
        <v>ULMon</v>
      </c>
      <c r="BM13" s="143">
        <f>VLOOKUP(BK$5,DEF!$B:$Q,'Use this tab'!$A13,0)</f>
        <v>84</v>
      </c>
      <c r="BN13" s="143" t="str">
        <f t="shared" si="9"/>
        <v>Mem</v>
      </c>
      <c r="BO13" s="143" t="str">
        <f t="shared" si="27"/>
        <v>ULMon</v>
      </c>
      <c r="BP13" s="140">
        <f t="shared" si="28"/>
        <v>84</v>
      </c>
      <c r="BR13" s="137">
        <v>6</v>
      </c>
      <c r="BS13" s="138" t="str">
        <f>VLOOKUP(BR$5,Schedule!$A:$P,$A13,0)</f>
        <v>Duke</v>
      </c>
      <c r="BT13" s="139">
        <f>VLOOKUP(BR$5,DEF!$B:$Q,'Use this tab'!$A13,0)</f>
        <v>108</v>
      </c>
      <c r="BU13" s="139" t="str">
        <f t="shared" si="10"/>
        <v>Pitt</v>
      </c>
      <c r="BV13" s="139" t="str">
        <f t="shared" si="29"/>
        <v>Duke</v>
      </c>
      <c r="BW13" s="140">
        <f t="shared" si="30"/>
        <v>108</v>
      </c>
      <c r="BY13" s="141">
        <v>6</v>
      </c>
      <c r="BZ13" s="142" t="str">
        <f>VLOOKUP(BY$5,Schedule!$A:$P,$A13,0)</f>
        <v>Miss</v>
      </c>
      <c r="CA13" s="143">
        <f>VLOOKUP(BY$5,DEF!$B:$Q,'Use this tab'!$A13,0)</f>
        <v>45</v>
      </c>
      <c r="CB13" s="143" t="str">
        <f t="shared" si="11"/>
        <v>Vand</v>
      </c>
      <c r="CC13" s="143" t="str">
        <f t="shared" si="31"/>
        <v>Miss</v>
      </c>
      <c r="CD13" s="140">
        <f t="shared" si="32"/>
        <v>45</v>
      </c>
    </row>
    <row r="14" spans="1:82">
      <c r="A14" s="102">
        <v>9</v>
      </c>
      <c r="C14" s="130">
        <v>7</v>
      </c>
      <c r="D14" s="131" t="str">
        <f>VLOOKUP(C$4,Schedule!$A:$P,$A14,0)</f>
        <v>TxAM</v>
      </c>
      <c r="E14" s="132">
        <f>VLOOKUP(C$4,DEF!$B:$Q,'Use this tab'!$A14,0)</f>
        <v>36</v>
      </c>
      <c r="G14" s="133">
        <v>7</v>
      </c>
      <c r="H14" s="134" t="str">
        <f>VLOOKUP(G$5,Schedule!$A:$P,$A14,0)</f>
        <v>PSU</v>
      </c>
      <c r="I14" s="135">
        <f>VLOOKUP(G$5,DEF!$B:$Q,'Use this tab'!$A14,0)</f>
        <v>33</v>
      </c>
      <c r="J14" s="135" t="str">
        <f t="shared" si="0"/>
        <v>Ala</v>
      </c>
      <c r="K14" s="135" t="str">
        <f t="shared" si="1"/>
        <v>TxAM</v>
      </c>
      <c r="L14" s="136">
        <f t="shared" si="12"/>
        <v>36</v>
      </c>
      <c r="N14" s="137">
        <v>7</v>
      </c>
      <c r="O14" s="138" t="str">
        <f>VLOOKUP(N$5,Schedule!$A:$P,$A14,0)</f>
        <v>Ill</v>
      </c>
      <c r="P14" s="139">
        <f>VLOOKUP(N$5,DEF!$B:$Q,'Use this tab'!$A14,0)</f>
        <v>93</v>
      </c>
      <c r="Q14" s="139" t="str">
        <f t="shared" si="2"/>
        <v>Mich</v>
      </c>
      <c r="R14" s="139" t="str">
        <f t="shared" si="13"/>
        <v>Ill</v>
      </c>
      <c r="S14" s="140">
        <f t="shared" si="14"/>
        <v>93</v>
      </c>
      <c r="U14" s="141">
        <v>7</v>
      </c>
      <c r="V14" s="142" t="str">
        <f>VLOOKUP(U$5,Schedule!$A:$P,$A14,0)</f>
        <v>UTSA</v>
      </c>
      <c r="W14" s="143">
        <f>VLOOKUP(U$5,DEF!$B:$Q,'Use this tab'!$A14,0)</f>
        <v>124</v>
      </c>
      <c r="X14" s="143" t="str">
        <f t="shared" si="3"/>
        <v>UAB</v>
      </c>
      <c r="Y14" s="143" t="str">
        <f t="shared" si="15"/>
        <v>UTSA</v>
      </c>
      <c r="Z14" s="140">
        <f t="shared" si="16"/>
        <v>124</v>
      </c>
      <c r="AB14" s="137">
        <v>7</v>
      </c>
      <c r="AC14" s="138" t="str">
        <f>VLOOKUP(AB$5,Schedule!$A:$P,$A14,0)</f>
        <v>USC</v>
      </c>
      <c r="AD14" s="139">
        <f>VLOOKUP(AB$5,DEF!$B:$Q,'Use this tab'!$A14,0)</f>
        <v>53</v>
      </c>
      <c r="AE14" s="139" t="str">
        <f t="shared" si="4"/>
        <v>ND</v>
      </c>
      <c r="AF14" s="139" t="str">
        <f t="shared" si="17"/>
        <v>USC</v>
      </c>
      <c r="AG14" s="140">
        <f t="shared" si="18"/>
        <v>53</v>
      </c>
      <c r="AI14" s="141">
        <v>7</v>
      </c>
      <c r="AJ14" s="142" t="str">
        <f>VLOOKUP(AI$5,Schedule!$A:$P,$A14,0)</f>
        <v>Hou</v>
      </c>
      <c r="AK14" s="143">
        <f>VLOOKUP(AI$5,DEF!$B:$Q,'Use this tab'!$A14,0)</f>
        <v>6</v>
      </c>
      <c r="AL14" s="143" t="str">
        <f t="shared" si="5"/>
        <v>Ala</v>
      </c>
      <c r="AM14" s="143" t="str">
        <f t="shared" si="19"/>
        <v>TxAM</v>
      </c>
      <c r="AN14" s="140">
        <f t="shared" si="20"/>
        <v>36</v>
      </c>
      <c r="AP14" s="137">
        <v>7</v>
      </c>
      <c r="AQ14" s="138" t="str">
        <f>VLOOKUP(AP$5,Schedule!$A:$P,$A14,0)</f>
        <v>OD</v>
      </c>
      <c r="AR14" s="139">
        <f>VLOOKUP(AP$5,DEF!$B:$Q,'Use this tab'!$A14,0)</f>
        <v>72</v>
      </c>
      <c r="AS14" s="139" t="str">
        <f t="shared" si="6"/>
        <v>Marsh</v>
      </c>
      <c r="AT14" s="139" t="str">
        <f t="shared" si="21"/>
        <v>OD</v>
      </c>
      <c r="AU14" s="140">
        <f t="shared" si="22"/>
        <v>72</v>
      </c>
      <c r="AW14" s="141">
        <v>7</v>
      </c>
      <c r="AX14" s="142" t="str">
        <f>VLOOKUP(AW$5,Schedule!$A:$P,$A14,0)</f>
        <v>LSU</v>
      </c>
      <c r="AY14" s="143">
        <f>VLOOKUP(AW$5,DEF!$B:$Q,'Use this tab'!$A14,0)</f>
        <v>43</v>
      </c>
      <c r="AZ14" s="143" t="str">
        <f t="shared" si="7"/>
        <v>Fla</v>
      </c>
      <c r="BA14" s="143" t="str">
        <f t="shared" si="23"/>
        <v>LSU</v>
      </c>
      <c r="BB14" s="140">
        <f t="shared" si="24"/>
        <v>43</v>
      </c>
      <c r="BD14" s="137">
        <v>7</v>
      </c>
      <c r="BE14" s="138" t="str">
        <f>VLOOKUP(BD$5,Schedule!$A:$P,$A14,0)</f>
        <v>FlAtl</v>
      </c>
      <c r="BF14" s="139">
        <f>VLOOKUP(BD$5,DEF!$B:$Q,'Use this tab'!$A14,0)</f>
        <v>42</v>
      </c>
      <c r="BG14" s="139" t="str">
        <f t="shared" si="8"/>
        <v>MidTN</v>
      </c>
      <c r="BH14" s="139" t="str">
        <f t="shared" si="25"/>
        <v>FlAtl</v>
      </c>
      <c r="BI14" s="140">
        <f t="shared" si="26"/>
        <v>42</v>
      </c>
      <c r="BK14" s="141">
        <v>7</v>
      </c>
      <c r="BL14" s="142" t="str">
        <f>VLOOKUP(BK$5,Schedule!$A:$P,$A14,0)</f>
        <v>Temp</v>
      </c>
      <c r="BM14" s="143">
        <f>VLOOKUP(BK$5,DEF!$B:$Q,'Use this tab'!$A14,0)</f>
        <v>64</v>
      </c>
      <c r="BN14" s="143" t="str">
        <f t="shared" si="9"/>
        <v>Mem</v>
      </c>
      <c r="BO14" s="143" t="str">
        <f t="shared" si="27"/>
        <v>Temp</v>
      </c>
      <c r="BP14" s="140">
        <f t="shared" si="28"/>
        <v>64</v>
      </c>
      <c r="BR14" s="137">
        <v>7</v>
      </c>
      <c r="BS14" s="138" t="str">
        <f>VLOOKUP(BR$5,Schedule!$A:$P,$A14,0)</f>
        <v>Bye</v>
      </c>
      <c r="BT14" s="139">
        <f>VLOOKUP(BR$5,DEF!$B:$Q,'Use this tab'!$A14,0)</f>
        <v>0</v>
      </c>
      <c r="BU14" s="139" t="str">
        <f t="shared" si="10"/>
        <v>Ala</v>
      </c>
      <c r="BV14" s="139" t="str">
        <f t="shared" si="29"/>
        <v>TxAM</v>
      </c>
      <c r="BW14" s="140">
        <f t="shared" si="30"/>
        <v>36</v>
      </c>
      <c r="BY14" s="141">
        <v>7</v>
      </c>
      <c r="BZ14" s="142" t="str">
        <f>VLOOKUP(BY$5,Schedule!$A:$P,$A14,0)</f>
        <v>UNLV</v>
      </c>
      <c r="CA14" s="143">
        <f>VLOOKUP(BY$5,DEF!$B:$Q,'Use this tab'!$A14,0)</f>
        <v>72</v>
      </c>
      <c r="CB14" s="143" t="str">
        <f t="shared" si="11"/>
        <v>Vand</v>
      </c>
      <c r="CC14" s="143" t="str">
        <f t="shared" si="31"/>
        <v>UNLV</v>
      </c>
      <c r="CD14" s="140">
        <f t="shared" si="32"/>
        <v>72</v>
      </c>
    </row>
    <row r="15" spans="1:82">
      <c r="A15" s="102">
        <v>10</v>
      </c>
      <c r="C15" s="130">
        <v>8</v>
      </c>
      <c r="D15" s="131" t="str">
        <f>VLOOKUP(C$4,Schedule!$A:$P,$A15,0)</f>
        <v>Tenn</v>
      </c>
      <c r="E15" s="132">
        <f>VLOOKUP(C$4,DEF!$B:$Q,'Use this tab'!$A15,0)</f>
        <v>121</v>
      </c>
      <c r="G15" s="133">
        <v>8</v>
      </c>
      <c r="H15" s="134" t="str">
        <f>VLOOKUP(G$5,Schedule!$A:$P,$A15,0)</f>
        <v>Purd</v>
      </c>
      <c r="I15" s="135">
        <f>VLOOKUP(G$5,DEF!$B:$Q,'Use this tab'!$A15,0)</f>
        <v>34</v>
      </c>
      <c r="J15" s="135" t="str">
        <f t="shared" si="0"/>
        <v>Ala</v>
      </c>
      <c r="K15" s="135" t="str">
        <f t="shared" si="1"/>
        <v>Tenn</v>
      </c>
      <c r="L15" s="136">
        <f t="shared" si="12"/>
        <v>121</v>
      </c>
      <c r="N15" s="137">
        <v>8</v>
      </c>
      <c r="O15" s="138" t="str">
        <f>VLOOKUP(N$5,Schedule!$A:$P,$A15,0)</f>
        <v>PSU</v>
      </c>
      <c r="P15" s="139">
        <f>VLOOKUP(N$5,DEF!$B:$Q,'Use this tab'!$A15,0)</f>
        <v>33</v>
      </c>
      <c r="Q15" s="139" t="str">
        <f t="shared" si="2"/>
        <v>Ala</v>
      </c>
      <c r="R15" s="139" t="str">
        <f t="shared" si="13"/>
        <v>Tenn</v>
      </c>
      <c r="S15" s="140">
        <f t="shared" si="14"/>
        <v>121</v>
      </c>
      <c r="U15" s="141">
        <v>8</v>
      </c>
      <c r="V15" s="142" t="str">
        <f>VLOOKUP(U$5,Schedule!$A:$P,$A15,0)</f>
        <v>OD</v>
      </c>
      <c r="W15" s="143">
        <f>VLOOKUP(U$5,DEF!$B:$Q,'Use this tab'!$A15,0)</f>
        <v>72</v>
      </c>
      <c r="X15" s="143" t="str">
        <f t="shared" si="3"/>
        <v>Ala</v>
      </c>
      <c r="Y15" s="143" t="str">
        <f t="shared" si="15"/>
        <v>Tenn</v>
      </c>
      <c r="Z15" s="140">
        <f t="shared" si="16"/>
        <v>121</v>
      </c>
      <c r="AB15" s="137">
        <v>8</v>
      </c>
      <c r="AC15" s="138" t="str">
        <f>VLOOKUP(AB$5,Schedule!$A:$P,$A15,0)</f>
        <v>Bye</v>
      </c>
      <c r="AD15" s="139">
        <f>VLOOKUP(AB$5,DEF!$B:$Q,'Use this tab'!$A15,0)</f>
        <v>0</v>
      </c>
      <c r="AE15" s="139" t="str">
        <f t="shared" si="4"/>
        <v>Ala</v>
      </c>
      <c r="AF15" s="139" t="str">
        <f t="shared" si="17"/>
        <v>Tenn</v>
      </c>
      <c r="AG15" s="140">
        <f t="shared" si="18"/>
        <v>121</v>
      </c>
      <c r="AI15" s="141">
        <v>8</v>
      </c>
      <c r="AJ15" s="142" t="str">
        <f>VLOOKUP(AI$5,Schedule!$A:$P,$A15,0)</f>
        <v>Tuls</v>
      </c>
      <c r="AK15" s="143">
        <f>VLOOKUP(AI$5,DEF!$B:$Q,'Use this tab'!$A15,0)</f>
        <v>14</v>
      </c>
      <c r="AL15" s="143" t="str">
        <f t="shared" si="5"/>
        <v>Ala</v>
      </c>
      <c r="AM15" s="143" t="str">
        <f t="shared" si="19"/>
        <v>Tenn</v>
      </c>
      <c r="AN15" s="140">
        <f t="shared" si="20"/>
        <v>121</v>
      </c>
      <c r="AP15" s="137">
        <v>8</v>
      </c>
      <c r="AQ15" s="138" t="str">
        <f>VLOOKUP(AP$5,Schedule!$A:$P,$A15,0)</f>
        <v>FlAtl</v>
      </c>
      <c r="AR15" s="139">
        <f>VLOOKUP(AP$5,DEF!$B:$Q,'Use this tab'!$A15,0)</f>
        <v>42</v>
      </c>
      <c r="AS15" s="139" t="str">
        <f t="shared" si="6"/>
        <v>Ala</v>
      </c>
      <c r="AT15" s="139" t="str">
        <f t="shared" si="21"/>
        <v>Tenn</v>
      </c>
      <c r="AU15" s="140">
        <f t="shared" si="22"/>
        <v>121</v>
      </c>
      <c r="AW15" s="141">
        <v>8</v>
      </c>
      <c r="AX15" s="142" t="str">
        <f>VLOOKUP(AW$5,Schedule!$A:$P,$A15,0)</f>
        <v>SCar</v>
      </c>
      <c r="AY15" s="143">
        <f>VLOOKUP(AW$5,DEF!$B:$Q,'Use this tab'!$A15,0)</f>
        <v>96</v>
      </c>
      <c r="AZ15" s="143" t="str">
        <f t="shared" si="7"/>
        <v>Ala</v>
      </c>
      <c r="BA15" s="143" t="str">
        <f t="shared" si="23"/>
        <v>Tenn</v>
      </c>
      <c r="BB15" s="140">
        <f t="shared" si="24"/>
        <v>121</v>
      </c>
      <c r="BD15" s="137">
        <v>8</v>
      </c>
      <c r="BE15" s="138" t="str">
        <f>VLOOKUP(BD$5,Schedule!$A:$P,$A15,0)</f>
        <v>NorTx</v>
      </c>
      <c r="BF15" s="139">
        <f>VLOOKUP(BD$5,DEF!$B:$Q,'Use this tab'!$A15,0)</f>
        <v>12</v>
      </c>
      <c r="BG15" s="139" t="str">
        <f t="shared" si="8"/>
        <v>Ala</v>
      </c>
      <c r="BH15" s="139" t="str">
        <f t="shared" si="25"/>
        <v>Tenn</v>
      </c>
      <c r="BI15" s="140">
        <f t="shared" si="26"/>
        <v>121</v>
      </c>
      <c r="BK15" s="141">
        <v>8</v>
      </c>
      <c r="BL15" s="142" t="str">
        <f>VLOOKUP(BK$5,Schedule!$A:$P,$A15,0)</f>
        <v>Tul</v>
      </c>
      <c r="BM15" s="143">
        <f>VLOOKUP(BK$5,DEF!$B:$Q,'Use this tab'!$A15,0)</f>
        <v>68</v>
      </c>
      <c r="BN15" s="143" t="str">
        <f t="shared" si="9"/>
        <v>Ala</v>
      </c>
      <c r="BO15" s="143" t="str">
        <f t="shared" si="27"/>
        <v>Tenn</v>
      </c>
      <c r="BP15" s="140">
        <f t="shared" si="28"/>
        <v>121</v>
      </c>
      <c r="BR15" s="137">
        <v>8</v>
      </c>
      <c r="BS15" s="138" t="str">
        <f>VLOOKUP(BR$5,Schedule!$A:$P,$A15,0)</f>
        <v>Syr</v>
      </c>
      <c r="BT15" s="139">
        <f>VLOOKUP(BR$5,DEF!$B:$Q,'Use this tab'!$A15,0)</f>
        <v>24</v>
      </c>
      <c r="BU15" s="139" t="str">
        <f t="shared" si="10"/>
        <v>Ala</v>
      </c>
      <c r="BV15" s="139" t="str">
        <f t="shared" si="29"/>
        <v>Tenn</v>
      </c>
      <c r="BW15" s="140">
        <f t="shared" si="30"/>
        <v>121</v>
      </c>
      <c r="BY15" s="141">
        <v>8</v>
      </c>
      <c r="BZ15" s="142" t="str">
        <f>VLOOKUP(BY$5,Schedule!$A:$P,$A15,0)</f>
        <v>Mizzu</v>
      </c>
      <c r="CA15" s="143">
        <f>VLOOKUP(BY$5,DEF!$B:$Q,'Use this tab'!$A15,0)</f>
        <v>10</v>
      </c>
      <c r="CB15" s="143" t="str">
        <f t="shared" si="11"/>
        <v>Ala</v>
      </c>
      <c r="CC15" s="143" t="str">
        <f t="shared" si="31"/>
        <v>Tenn</v>
      </c>
      <c r="CD15" s="140">
        <f t="shared" si="32"/>
        <v>121</v>
      </c>
    </row>
    <row r="16" spans="1:82">
      <c r="A16" s="102">
        <v>11</v>
      </c>
      <c r="C16" s="130">
        <v>9</v>
      </c>
      <c r="D16" s="131" t="str">
        <f>VLOOKUP(C$4,Schedule!$A:$P,$A16,0)</f>
        <v>Ark</v>
      </c>
      <c r="E16" s="132">
        <f>VLOOKUP(C$4,DEF!$B:$Q,'Use this tab'!$A16,0)</f>
        <v>102</v>
      </c>
      <c r="G16" s="133">
        <v>9</v>
      </c>
      <c r="H16" s="134" t="str">
        <f>VLOOKUP(G$5,Schedule!$A:$P,$A16,0)</f>
        <v>NW</v>
      </c>
      <c r="I16" s="135">
        <f>VLOOKUP(G$5,DEF!$B:$Q,'Use this tab'!$A16,0)</f>
        <v>71</v>
      </c>
      <c r="J16" s="135" t="str">
        <f t="shared" si="0"/>
        <v>Ala</v>
      </c>
      <c r="K16" s="135" t="str">
        <f t="shared" si="1"/>
        <v>Ark</v>
      </c>
      <c r="L16" s="136">
        <f t="shared" si="12"/>
        <v>102</v>
      </c>
      <c r="N16" s="137">
        <v>9</v>
      </c>
      <c r="O16" s="138" t="str">
        <f>VLOOKUP(N$5,Schedule!$A:$P,$A16,0)</f>
        <v>ND</v>
      </c>
      <c r="P16" s="139">
        <f>VLOOKUP(N$5,DEF!$B:$Q,'Use this tab'!$A16,0)</f>
        <v>17</v>
      </c>
      <c r="Q16" s="139" t="str">
        <f t="shared" si="2"/>
        <v>Ala</v>
      </c>
      <c r="R16" s="139" t="str">
        <f t="shared" si="13"/>
        <v>Ark</v>
      </c>
      <c r="S16" s="140">
        <f t="shared" si="14"/>
        <v>102</v>
      </c>
      <c r="U16" s="141">
        <v>9</v>
      </c>
      <c r="V16" s="142" t="str">
        <f>VLOOKUP(U$5,Schedule!$A:$P,$A16,0)</f>
        <v>Bye</v>
      </c>
      <c r="W16" s="143">
        <f>VLOOKUP(U$5,DEF!$B:$Q,'Use this tab'!$A16,0)</f>
        <v>0</v>
      </c>
      <c r="X16" s="143" t="str">
        <f t="shared" si="3"/>
        <v>Ala</v>
      </c>
      <c r="Y16" s="143" t="str">
        <f t="shared" si="15"/>
        <v>Ark</v>
      </c>
      <c r="Z16" s="140">
        <f t="shared" si="16"/>
        <v>102</v>
      </c>
      <c r="AB16" s="137">
        <v>9</v>
      </c>
      <c r="AC16" s="138" t="str">
        <f>VLOOKUP(AB$5,Schedule!$A:$P,$A16,0)</f>
        <v>Mich</v>
      </c>
      <c r="AD16" s="139">
        <f>VLOOKUP(AB$5,DEF!$B:$Q,'Use this tab'!$A16,0)</f>
        <v>18</v>
      </c>
      <c r="AE16" s="139" t="str">
        <f t="shared" si="4"/>
        <v>Ala</v>
      </c>
      <c r="AF16" s="139" t="str">
        <f t="shared" si="17"/>
        <v>Ark</v>
      </c>
      <c r="AG16" s="140">
        <f t="shared" si="18"/>
        <v>102</v>
      </c>
      <c r="AI16" s="141">
        <v>9</v>
      </c>
      <c r="AJ16" s="142" t="str">
        <f>VLOOKUP(AI$5,Schedule!$A:$P,$A16,0)</f>
        <v>Bye</v>
      </c>
      <c r="AK16" s="143">
        <f>VLOOKUP(AI$5,DEF!$B:$Q,'Use this tab'!$A16,0)</f>
        <v>0</v>
      </c>
      <c r="AL16" s="143" t="str">
        <f t="shared" si="5"/>
        <v>Ala</v>
      </c>
      <c r="AM16" s="143" t="str">
        <f t="shared" si="19"/>
        <v>Ark</v>
      </c>
      <c r="AN16" s="140">
        <f t="shared" si="20"/>
        <v>102</v>
      </c>
      <c r="AP16" s="137">
        <v>9</v>
      </c>
      <c r="AQ16" s="138" t="str">
        <f>VLOOKUP(AP$5,Schedule!$A:$P,$A16,0)</f>
        <v>W Ky</v>
      </c>
      <c r="AR16" s="139">
        <f>VLOOKUP(AP$5,DEF!$B:$Q,'Use this tab'!$A16,0)</f>
        <v>87</v>
      </c>
      <c r="AS16" s="139" t="str">
        <f t="shared" si="6"/>
        <v>Ala</v>
      </c>
      <c r="AT16" s="139" t="str">
        <f t="shared" si="21"/>
        <v>Ark</v>
      </c>
      <c r="AU16" s="140">
        <f t="shared" si="22"/>
        <v>102</v>
      </c>
      <c r="AW16" s="141">
        <v>9</v>
      </c>
      <c r="AX16" s="142" t="str">
        <f>VLOOKUP(AW$5,Schedule!$A:$P,$A16,0)</f>
        <v>Bye</v>
      </c>
      <c r="AY16" s="143">
        <f>VLOOKUP(AW$5,DEF!$B:$Q,'Use this tab'!$A16,0)</f>
        <v>0</v>
      </c>
      <c r="AZ16" s="143" t="str">
        <f t="shared" si="7"/>
        <v>Ala</v>
      </c>
      <c r="BA16" s="143" t="str">
        <f t="shared" si="23"/>
        <v>Ark</v>
      </c>
      <c r="BB16" s="140">
        <f t="shared" si="24"/>
        <v>102</v>
      </c>
      <c r="BD16" s="137">
        <v>9</v>
      </c>
      <c r="BE16" s="138" t="str">
        <f>VLOOKUP(BD$5,Schedule!$A:$P,$A16,0)</f>
        <v>FLInt</v>
      </c>
      <c r="BF16" s="139">
        <f>VLOOKUP(BD$5,DEF!$B:$Q,'Use this tab'!$A16,0)</f>
        <v>27</v>
      </c>
      <c r="BG16" s="139" t="str">
        <f t="shared" si="8"/>
        <v>Ala</v>
      </c>
      <c r="BH16" s="139" t="str">
        <f t="shared" si="25"/>
        <v>Ark</v>
      </c>
      <c r="BI16" s="140">
        <f t="shared" si="26"/>
        <v>102</v>
      </c>
      <c r="BK16" s="141">
        <v>9</v>
      </c>
      <c r="BL16" s="142" t="str">
        <f>VLOOKUP(BK$5,Schedule!$A:$P,$A16,0)</f>
        <v>Tuls</v>
      </c>
      <c r="BM16" s="143">
        <f>VLOOKUP(BK$5,DEF!$B:$Q,'Use this tab'!$A16,0)</f>
        <v>14</v>
      </c>
      <c r="BN16" s="143" t="str">
        <f t="shared" si="9"/>
        <v>Ala</v>
      </c>
      <c r="BO16" s="143" t="str">
        <f t="shared" si="27"/>
        <v>Ark</v>
      </c>
      <c r="BP16" s="140">
        <f t="shared" si="28"/>
        <v>102</v>
      </c>
      <c r="BR16" s="137">
        <v>9</v>
      </c>
      <c r="BS16" s="138" t="str">
        <f>VLOOKUP(BR$5,Schedule!$A:$P,$A16,0)</f>
        <v>MiaFL</v>
      </c>
      <c r="BT16" s="139">
        <f>VLOOKUP(BR$5,DEF!$B:$Q,'Use this tab'!$A16,0)</f>
        <v>70</v>
      </c>
      <c r="BU16" s="139" t="str">
        <f t="shared" si="10"/>
        <v>Ala</v>
      </c>
      <c r="BV16" s="139" t="str">
        <f t="shared" si="29"/>
        <v>Ark</v>
      </c>
      <c r="BW16" s="140">
        <f t="shared" si="30"/>
        <v>102</v>
      </c>
      <c r="BY16" s="141">
        <v>9</v>
      </c>
      <c r="BZ16" s="142" t="str">
        <f>VLOOKUP(BY$5,Schedule!$A:$P,$A16,0)</f>
        <v>Bye</v>
      </c>
      <c r="CA16" s="143">
        <f>VLOOKUP(BY$5,DEF!$B:$Q,'Use this tab'!$A16,0)</f>
        <v>0</v>
      </c>
      <c r="CB16" s="143" t="str">
        <f t="shared" si="11"/>
        <v>Ala</v>
      </c>
      <c r="CC16" s="143" t="str">
        <f t="shared" si="31"/>
        <v>Ark</v>
      </c>
      <c r="CD16" s="140">
        <f t="shared" si="32"/>
        <v>102</v>
      </c>
    </row>
    <row r="17" spans="1:82">
      <c r="A17" s="102">
        <v>12</v>
      </c>
      <c r="C17" s="130">
        <v>10</v>
      </c>
      <c r="D17" s="131" t="str">
        <f>VLOOKUP(C$4,Schedule!$A:$P,$A17,0)</f>
        <v>Bye</v>
      </c>
      <c r="E17" s="132">
        <f>VLOOKUP(C$4,DEF!$B:$Q,'Use this tab'!$A17,0)</f>
        <v>0</v>
      </c>
      <c r="G17" s="133">
        <v>10</v>
      </c>
      <c r="H17" s="134" t="str">
        <f>VLOOKUP(G$5,Schedule!$A:$P,$A17,0)</f>
        <v>Bye</v>
      </c>
      <c r="I17" s="135">
        <f>VLOOKUP(G$5,DEF!$B:$Q,'Use this tab'!$A17,0)</f>
        <v>0</v>
      </c>
      <c r="J17" s="135" t="str">
        <f t="shared" si="0"/>
        <v>Iowa</v>
      </c>
      <c r="K17" s="135" t="str">
        <f t="shared" si="1"/>
        <v>Bye</v>
      </c>
      <c r="L17" s="136">
        <f t="shared" si="12"/>
        <v>0</v>
      </c>
      <c r="N17" s="137">
        <v>10</v>
      </c>
      <c r="O17" s="138" t="str">
        <f>VLOOKUP(N$5,Schedule!$A:$P,$A17,0)</f>
        <v>MD</v>
      </c>
      <c r="P17" s="139">
        <f>VLOOKUP(N$5,DEF!$B:$Q,'Use this tab'!$A17,0)</f>
        <v>80</v>
      </c>
      <c r="Q17" s="139" t="str">
        <f t="shared" si="2"/>
        <v>Mich</v>
      </c>
      <c r="R17" s="139" t="str">
        <f t="shared" si="13"/>
        <v>MD</v>
      </c>
      <c r="S17" s="140">
        <f t="shared" si="14"/>
        <v>80</v>
      </c>
      <c r="U17" s="141">
        <v>10</v>
      </c>
      <c r="V17" s="142" t="str">
        <f>VLOOKUP(U$5,Schedule!$A:$P,$A17,0)</f>
        <v>Tenn</v>
      </c>
      <c r="W17" s="143">
        <f>VLOOKUP(U$5,DEF!$B:$Q,'Use this tab'!$A17,0)</f>
        <v>121</v>
      </c>
      <c r="X17" s="143" t="str">
        <f t="shared" si="3"/>
        <v>UAB</v>
      </c>
      <c r="Y17" s="143" t="str">
        <f t="shared" si="15"/>
        <v>Tenn</v>
      </c>
      <c r="Z17" s="140">
        <f t="shared" si="16"/>
        <v>121</v>
      </c>
      <c r="AB17" s="137">
        <v>10</v>
      </c>
      <c r="AC17" s="138" t="str">
        <f>VLOOKUP(AB$5,Schedule!$A:$P,$A17,0)</f>
        <v>VaTec</v>
      </c>
      <c r="AD17" s="139">
        <f>VLOOKUP(AB$5,DEF!$B:$Q,'Use this tab'!$A17,0)</f>
        <v>50</v>
      </c>
      <c r="AE17" s="139" t="str">
        <f t="shared" si="4"/>
        <v>ND</v>
      </c>
      <c r="AF17" s="139" t="str">
        <f t="shared" si="17"/>
        <v>VaTec</v>
      </c>
      <c r="AG17" s="140">
        <f t="shared" si="18"/>
        <v>50</v>
      </c>
      <c r="AI17" s="141">
        <v>10</v>
      </c>
      <c r="AJ17" s="142" t="str">
        <f>VLOOKUP(AI$5,Schedule!$A:$P,$A17,0)</f>
        <v>ECU</v>
      </c>
      <c r="AK17" s="143">
        <f>VLOOKUP(AI$5,DEF!$B:$Q,'Use this tab'!$A17,0)</f>
        <v>77</v>
      </c>
      <c r="AL17" s="143" t="str">
        <f t="shared" si="5"/>
        <v>Cin</v>
      </c>
      <c r="AM17" s="143" t="str">
        <f t="shared" si="19"/>
        <v>ECU</v>
      </c>
      <c r="AN17" s="140">
        <f t="shared" si="20"/>
        <v>77</v>
      </c>
      <c r="AP17" s="137">
        <v>10</v>
      </c>
      <c r="AQ17" s="138" t="str">
        <f>VLOOKUP(AP$5,Schedule!$A:$P,$A17,0)</f>
        <v>Rice</v>
      </c>
      <c r="AR17" s="139">
        <f>VLOOKUP(AP$5,DEF!$B:$Q,'Use this tab'!$A17,0)</f>
        <v>128</v>
      </c>
      <c r="AS17" s="139" t="str">
        <f t="shared" si="6"/>
        <v>Marsh</v>
      </c>
      <c r="AT17" s="139" t="str">
        <f t="shared" si="21"/>
        <v>Rice</v>
      </c>
      <c r="AU17" s="140">
        <f t="shared" si="22"/>
        <v>128</v>
      </c>
      <c r="AW17" s="141">
        <v>10</v>
      </c>
      <c r="AX17" s="142" t="str">
        <f>VLOOKUP(AW$5,Schedule!$A:$P,$A17,0)</f>
        <v>UGA</v>
      </c>
      <c r="AY17" s="143">
        <f>VLOOKUP(AW$5,DEF!$B:$Q,'Use this tab'!$A17,0)</f>
        <v>9</v>
      </c>
      <c r="AZ17" s="143" t="str">
        <f t="shared" si="7"/>
        <v>Fla</v>
      </c>
      <c r="BA17" s="143" t="str">
        <f t="shared" si="23"/>
        <v>UGA</v>
      </c>
      <c r="BB17" s="140">
        <f t="shared" si="24"/>
        <v>9</v>
      </c>
      <c r="BD17" s="137">
        <v>10</v>
      </c>
      <c r="BE17" s="138" t="str">
        <f>VLOOKUP(BD$5,Schedule!$A:$P,$A17,0)</f>
        <v>Char</v>
      </c>
      <c r="BF17" s="139">
        <f>VLOOKUP(BD$5,DEF!$B:$Q,'Use this tab'!$A17,0)</f>
        <v>123</v>
      </c>
      <c r="BG17" s="139" t="str">
        <f t="shared" si="8"/>
        <v>MidTN</v>
      </c>
      <c r="BH17" s="139" t="str">
        <f t="shared" si="25"/>
        <v>Char</v>
      </c>
      <c r="BI17" s="140">
        <f t="shared" si="26"/>
        <v>123</v>
      </c>
      <c r="BK17" s="141">
        <v>10</v>
      </c>
      <c r="BL17" s="142" t="str">
        <f>VLOOKUP(BK$5,Schedule!$A:$P,$A17,0)</f>
        <v>SMU</v>
      </c>
      <c r="BM17" s="143">
        <f>VLOOKUP(BK$5,DEF!$B:$Q,'Use this tab'!$A17,0)</f>
        <v>88</v>
      </c>
      <c r="BN17" s="143" t="str">
        <f t="shared" si="9"/>
        <v>Mem</v>
      </c>
      <c r="BO17" s="143" t="str">
        <f t="shared" si="27"/>
        <v>SMU</v>
      </c>
      <c r="BP17" s="140">
        <f t="shared" si="28"/>
        <v>88</v>
      </c>
      <c r="BR17" s="137">
        <v>10</v>
      </c>
      <c r="BS17" s="138" t="str">
        <f>VLOOKUP(BR$5,Schedule!$A:$P,$A17,0)</f>
        <v>GATec</v>
      </c>
      <c r="BT17" s="139">
        <f>VLOOKUP(BR$5,DEF!$B:$Q,'Use this tab'!$A17,0)</f>
        <v>105</v>
      </c>
      <c r="BU17" s="139" t="str">
        <f t="shared" si="10"/>
        <v>Pitt</v>
      </c>
      <c r="BV17" s="139" t="str">
        <f t="shared" si="29"/>
        <v>GATec</v>
      </c>
      <c r="BW17" s="140">
        <f t="shared" si="30"/>
        <v>105</v>
      </c>
      <c r="BY17" s="141">
        <v>10</v>
      </c>
      <c r="BZ17" s="142" t="str">
        <f>VLOOKUP(BY$5,Schedule!$A:$P,$A17,0)</f>
        <v>SCar</v>
      </c>
      <c r="CA17" s="143">
        <f>VLOOKUP(BY$5,DEF!$B:$Q,'Use this tab'!$A17,0)</f>
        <v>96</v>
      </c>
      <c r="CB17" s="143" t="str">
        <f t="shared" si="11"/>
        <v>Vand</v>
      </c>
      <c r="CC17" s="143" t="str">
        <f t="shared" si="31"/>
        <v>SCar</v>
      </c>
      <c r="CD17" s="140">
        <f t="shared" si="32"/>
        <v>96</v>
      </c>
    </row>
    <row r="18" spans="1:82">
      <c r="A18" s="102">
        <v>13</v>
      </c>
      <c r="C18" s="130">
        <v>11</v>
      </c>
      <c r="D18" s="131" t="str">
        <f>VLOOKUP(C$4,Schedule!$A:$P,$A18,0)</f>
        <v>LSU</v>
      </c>
      <c r="E18" s="132">
        <f>VLOOKUP(C$4,DEF!$B:$Q,'Use this tab'!$A18,0)</f>
        <v>43</v>
      </c>
      <c r="G18" s="133">
        <v>11</v>
      </c>
      <c r="H18" s="134" t="str">
        <f>VLOOKUP(G$5,Schedule!$A:$P,$A18,0)</f>
        <v>Wisc</v>
      </c>
      <c r="I18" s="135">
        <f>VLOOKUP(G$5,DEF!$B:$Q,'Use this tab'!$A18,0)</f>
        <v>29</v>
      </c>
      <c r="J18" s="135" t="str">
        <f t="shared" si="0"/>
        <v>Ala</v>
      </c>
      <c r="K18" s="135" t="str">
        <f t="shared" si="1"/>
        <v>LSU</v>
      </c>
      <c r="L18" s="136">
        <f t="shared" si="12"/>
        <v>43</v>
      </c>
      <c r="N18" s="137">
        <v>11</v>
      </c>
      <c r="O18" s="138" t="str">
        <f>VLOOKUP(N$5,Schedule!$A:$P,$A18,0)</f>
        <v>Bye</v>
      </c>
      <c r="P18" s="139">
        <f>VLOOKUP(N$5,DEF!$B:$Q,'Use this tab'!$A18,0)</f>
        <v>0</v>
      </c>
      <c r="Q18" s="139" t="str">
        <f t="shared" si="2"/>
        <v>Ala</v>
      </c>
      <c r="R18" s="139" t="str">
        <f t="shared" si="13"/>
        <v>LSU</v>
      </c>
      <c r="S18" s="140">
        <f t="shared" si="14"/>
        <v>43</v>
      </c>
      <c r="U18" s="141">
        <v>11</v>
      </c>
      <c r="V18" s="142" t="str">
        <f>VLOOKUP(U$5,Schedule!$A:$P,$A18,0)</f>
        <v>SMiss</v>
      </c>
      <c r="W18" s="143">
        <f>VLOOKUP(U$5,DEF!$B:$Q,'Use this tab'!$A18,0)</f>
        <v>85</v>
      </c>
      <c r="X18" s="143" t="str">
        <f t="shared" si="3"/>
        <v>UAB</v>
      </c>
      <c r="Y18" s="143" t="str">
        <f t="shared" si="15"/>
        <v>SMiss</v>
      </c>
      <c r="Z18" s="140">
        <f t="shared" si="16"/>
        <v>85</v>
      </c>
      <c r="AB18" s="137">
        <v>11</v>
      </c>
      <c r="AC18" s="138" t="str">
        <f>VLOOKUP(AB$5,Schedule!$A:$P,$A18,0)</f>
        <v>Duke</v>
      </c>
      <c r="AD18" s="139">
        <f>VLOOKUP(AB$5,DEF!$B:$Q,'Use this tab'!$A18,0)</f>
        <v>108</v>
      </c>
      <c r="AE18" s="139" t="str">
        <f t="shared" si="4"/>
        <v>ND</v>
      </c>
      <c r="AF18" s="139" t="str">
        <f t="shared" si="17"/>
        <v>Duke</v>
      </c>
      <c r="AG18" s="140">
        <f t="shared" si="18"/>
        <v>108</v>
      </c>
      <c r="AI18" s="141">
        <v>11</v>
      </c>
      <c r="AJ18" s="142" t="str">
        <f>VLOOKUP(AI$5,Schedule!$A:$P,$A18,0)</f>
        <v>UConn</v>
      </c>
      <c r="AK18" s="143">
        <f>VLOOKUP(AI$5,DEF!$B:$Q,'Use this tab'!$A18,0)</f>
        <v>126</v>
      </c>
      <c r="AL18" s="143" t="str">
        <f t="shared" si="5"/>
        <v>Cin</v>
      </c>
      <c r="AM18" s="143" t="str">
        <f t="shared" si="19"/>
        <v>UConn</v>
      </c>
      <c r="AN18" s="140">
        <f t="shared" si="20"/>
        <v>126</v>
      </c>
      <c r="AP18" s="137">
        <v>11</v>
      </c>
      <c r="AQ18" s="138" t="str">
        <f>VLOOKUP(AP$5,Schedule!$A:$P,$A18,0)</f>
        <v>Bye</v>
      </c>
      <c r="AR18" s="139">
        <f>VLOOKUP(AP$5,DEF!$B:$Q,'Use this tab'!$A18,0)</f>
        <v>0</v>
      </c>
      <c r="AS18" s="139" t="str">
        <f t="shared" si="6"/>
        <v>Ala</v>
      </c>
      <c r="AT18" s="139" t="str">
        <f t="shared" si="21"/>
        <v>LSU</v>
      </c>
      <c r="AU18" s="140">
        <f t="shared" si="22"/>
        <v>43</v>
      </c>
      <c r="AW18" s="141">
        <v>11</v>
      </c>
      <c r="AX18" s="142" t="str">
        <f>VLOOKUP(AW$5,Schedule!$A:$P,$A18,0)</f>
        <v>Vand</v>
      </c>
      <c r="AY18" s="143">
        <f>VLOOKUP(AW$5,DEF!$B:$Q,'Use this tab'!$A18,0)</f>
        <v>61</v>
      </c>
      <c r="AZ18" s="143" t="str">
        <f t="shared" si="7"/>
        <v>Fla</v>
      </c>
      <c r="BA18" s="143" t="str">
        <f t="shared" si="23"/>
        <v>Vand</v>
      </c>
      <c r="BB18" s="140">
        <f t="shared" si="24"/>
        <v>61</v>
      </c>
      <c r="BD18" s="137">
        <v>11</v>
      </c>
      <c r="BE18" s="138" t="str">
        <f>VLOOKUP(BD$5,Schedule!$A:$P,$A18,0)</f>
        <v>Bye</v>
      </c>
      <c r="BF18" s="139">
        <f>VLOOKUP(BD$5,DEF!$B:$Q,'Use this tab'!$A18,0)</f>
        <v>0</v>
      </c>
      <c r="BG18" s="139" t="str">
        <f t="shared" si="8"/>
        <v>Ala</v>
      </c>
      <c r="BH18" s="139" t="str">
        <f t="shared" si="25"/>
        <v>LSU</v>
      </c>
      <c r="BI18" s="140">
        <f t="shared" si="26"/>
        <v>43</v>
      </c>
      <c r="BK18" s="141">
        <v>11</v>
      </c>
      <c r="BL18" s="142" t="str">
        <f>VLOOKUP(BK$5,Schedule!$A:$P,$A18,0)</f>
        <v>Bye</v>
      </c>
      <c r="BM18" s="143">
        <f>VLOOKUP(BK$5,DEF!$B:$Q,'Use this tab'!$A18,0)</f>
        <v>0</v>
      </c>
      <c r="BN18" s="143" t="str">
        <f t="shared" si="9"/>
        <v>Ala</v>
      </c>
      <c r="BO18" s="143" t="str">
        <f t="shared" si="27"/>
        <v>LSU</v>
      </c>
      <c r="BP18" s="140">
        <f t="shared" si="28"/>
        <v>43</v>
      </c>
      <c r="BR18" s="137">
        <v>11</v>
      </c>
      <c r="BS18" s="138" t="str">
        <f>VLOOKUP(BR$5,Schedule!$A:$P,$A18,0)</f>
        <v>Bye</v>
      </c>
      <c r="BT18" s="139">
        <f>VLOOKUP(BR$5,DEF!$B:$Q,'Use this tab'!$A18,0)</f>
        <v>0</v>
      </c>
      <c r="BU18" s="139" t="str">
        <f t="shared" si="10"/>
        <v>Ala</v>
      </c>
      <c r="BV18" s="139" t="str">
        <f t="shared" si="29"/>
        <v>LSU</v>
      </c>
      <c r="BW18" s="140">
        <f t="shared" si="30"/>
        <v>43</v>
      </c>
      <c r="BY18" s="141">
        <v>11</v>
      </c>
      <c r="BZ18" s="142" t="str">
        <f>VLOOKUP(BY$5,Schedule!$A:$P,$A18,0)</f>
        <v>Fla</v>
      </c>
      <c r="CA18" s="143">
        <f>VLOOKUP(BY$5,DEF!$B:$Q,'Use this tab'!$A18,0)</f>
        <v>45</v>
      </c>
      <c r="CB18" s="143" t="str">
        <f t="shared" si="11"/>
        <v>Vand</v>
      </c>
      <c r="CC18" s="143" t="str">
        <f t="shared" si="31"/>
        <v>Fla</v>
      </c>
      <c r="CD18" s="140">
        <f t="shared" si="32"/>
        <v>45</v>
      </c>
    </row>
    <row r="19" spans="1:82">
      <c r="A19" s="102">
        <v>14</v>
      </c>
      <c r="C19" s="130">
        <v>12</v>
      </c>
      <c r="D19" s="131" t="str">
        <f>VLOOKUP(C$4,Schedule!$A:$P,$A19,0)</f>
        <v>MisSt</v>
      </c>
      <c r="E19" s="132">
        <f>VLOOKUP(C$4,DEF!$B:$Q,'Use this tab'!$A19,0)</f>
        <v>74</v>
      </c>
      <c r="G19" s="133">
        <v>12</v>
      </c>
      <c r="H19" s="134" t="str">
        <f>VLOOKUP(G$5,Schedule!$A:$P,$A19,0)</f>
        <v>Minn</v>
      </c>
      <c r="I19" s="135">
        <f>VLOOKUP(G$5,DEF!$B:$Q,'Use this tab'!$A19,0)</f>
        <v>57</v>
      </c>
      <c r="J19" s="135" t="str">
        <f t="shared" si="0"/>
        <v>Ala</v>
      </c>
      <c r="K19" s="135" t="str">
        <f t="shared" si="1"/>
        <v>MisSt</v>
      </c>
      <c r="L19" s="136">
        <f t="shared" si="12"/>
        <v>74</v>
      </c>
      <c r="N19" s="137">
        <v>12</v>
      </c>
      <c r="O19" s="138" t="str">
        <f>VLOOKUP(N$5,Schedule!$A:$P,$A19,0)</f>
        <v>MSU</v>
      </c>
      <c r="P19" s="139">
        <f>VLOOKUP(N$5,DEF!$B:$Q,'Use this tab'!$A19,0)</f>
        <v>112</v>
      </c>
      <c r="Q19" s="139" t="str">
        <f t="shared" si="2"/>
        <v>Mich</v>
      </c>
      <c r="R19" s="139" t="str">
        <f t="shared" si="13"/>
        <v>MSU</v>
      </c>
      <c r="S19" s="140">
        <f t="shared" si="14"/>
        <v>112</v>
      </c>
      <c r="U19" s="141">
        <v>12</v>
      </c>
      <c r="V19" s="142" t="str">
        <f>VLOOKUP(U$5,Schedule!$A:$P,$A19,0)</f>
        <v>UTEP</v>
      </c>
      <c r="W19" s="143">
        <f>VLOOKUP(U$5,DEF!$B:$Q,'Use this tab'!$A19,0)</f>
        <v>127</v>
      </c>
      <c r="X19" s="143" t="str">
        <f t="shared" si="3"/>
        <v>UAB</v>
      </c>
      <c r="Y19" s="143" t="str">
        <f t="shared" si="15"/>
        <v>UTEP</v>
      </c>
      <c r="Z19" s="140">
        <f t="shared" si="16"/>
        <v>127</v>
      </c>
      <c r="AB19" s="137">
        <v>12</v>
      </c>
      <c r="AC19" s="138" t="str">
        <f>VLOOKUP(AB$5,Schedule!$A:$P,$A19,0)</f>
        <v>Navy</v>
      </c>
      <c r="AD19" s="139">
        <f>VLOOKUP(AB$5,DEF!$B:$Q,'Use this tab'!$A19,0)</f>
        <v>101</v>
      </c>
      <c r="AE19" s="139" t="str">
        <f t="shared" si="4"/>
        <v>ND</v>
      </c>
      <c r="AF19" s="139" t="str">
        <f t="shared" si="17"/>
        <v>Navy</v>
      </c>
      <c r="AG19" s="140">
        <f t="shared" si="18"/>
        <v>101</v>
      </c>
      <c r="AI19" s="141">
        <v>12</v>
      </c>
      <c r="AJ19" s="142" t="str">
        <f>VLOOKUP(AI$5,Schedule!$A:$P,$A19,0)</f>
        <v>SoFL</v>
      </c>
      <c r="AK19" s="143">
        <f>VLOOKUP(AI$5,DEF!$B:$Q,'Use this tab'!$A19,0)</f>
        <v>40</v>
      </c>
      <c r="AL19" s="143" t="str">
        <f t="shared" si="5"/>
        <v>Ala</v>
      </c>
      <c r="AM19" s="143" t="str">
        <f t="shared" si="19"/>
        <v>MisSt</v>
      </c>
      <c r="AN19" s="140">
        <f t="shared" si="20"/>
        <v>74</v>
      </c>
      <c r="AP19" s="137">
        <v>12</v>
      </c>
      <c r="AQ19" s="138" t="str">
        <f>VLOOKUP(AP$5,Schedule!$A:$P,$A19,0)</f>
        <v>LaTec</v>
      </c>
      <c r="AR19" s="139">
        <f>VLOOKUP(AP$5,DEF!$B:$Q,'Use this tab'!$A19,0)</f>
        <v>106</v>
      </c>
      <c r="AS19" s="139" t="str">
        <f t="shared" si="6"/>
        <v>Marsh</v>
      </c>
      <c r="AT19" s="139" t="str">
        <f t="shared" si="21"/>
        <v>LaTec</v>
      </c>
      <c r="AU19" s="140">
        <f t="shared" si="22"/>
        <v>106</v>
      </c>
      <c r="AW19" s="141">
        <v>12</v>
      </c>
      <c r="AX19" s="142" t="str">
        <f>VLOOKUP(AW$5,Schedule!$A:$P,$A19,0)</f>
        <v>Mizzu</v>
      </c>
      <c r="AY19" s="143">
        <f>VLOOKUP(AW$5,DEF!$B:$Q,'Use this tab'!$A19,0)</f>
        <v>10</v>
      </c>
      <c r="AZ19" s="143" t="str">
        <f t="shared" si="7"/>
        <v>Ala</v>
      </c>
      <c r="BA19" s="143" t="str">
        <f t="shared" si="23"/>
        <v>MisSt</v>
      </c>
      <c r="BB19" s="140">
        <f t="shared" si="24"/>
        <v>74</v>
      </c>
      <c r="BD19" s="137">
        <v>12</v>
      </c>
      <c r="BE19" s="138" t="str">
        <f>VLOOKUP(BD$5,Schedule!$A:$P,$A19,0)</f>
        <v>Rice</v>
      </c>
      <c r="BF19" s="139">
        <f>VLOOKUP(BD$5,DEF!$B:$Q,'Use this tab'!$A19,0)</f>
        <v>128</v>
      </c>
      <c r="BG19" s="139" t="str">
        <f t="shared" si="8"/>
        <v>MidTN</v>
      </c>
      <c r="BH19" s="139" t="str">
        <f t="shared" si="25"/>
        <v>Rice</v>
      </c>
      <c r="BI19" s="140">
        <f t="shared" si="26"/>
        <v>128</v>
      </c>
      <c r="BK19" s="141">
        <v>12</v>
      </c>
      <c r="BL19" s="142" t="str">
        <f>VLOOKUP(BK$5,Schedule!$A:$P,$A19,0)</f>
        <v>Hou</v>
      </c>
      <c r="BM19" s="143">
        <f>VLOOKUP(BK$5,DEF!$B:$Q,'Use this tab'!$A19,0)</f>
        <v>6</v>
      </c>
      <c r="BN19" s="143" t="str">
        <f t="shared" si="9"/>
        <v>Ala</v>
      </c>
      <c r="BO19" s="143" t="str">
        <f t="shared" si="27"/>
        <v>MisSt</v>
      </c>
      <c r="BP19" s="140">
        <f t="shared" si="28"/>
        <v>74</v>
      </c>
      <c r="BR19" s="137">
        <v>12</v>
      </c>
      <c r="BS19" s="138" t="str">
        <f>VLOOKUP(BR$5,Schedule!$A:$P,$A19,0)</f>
        <v>UNC</v>
      </c>
      <c r="BT19" s="139">
        <f>VLOOKUP(BR$5,DEF!$B:$Q,'Use this tab'!$A19,0)</f>
        <v>80</v>
      </c>
      <c r="BU19" s="139" t="str">
        <f t="shared" si="10"/>
        <v>Pitt</v>
      </c>
      <c r="BV19" s="139" t="str">
        <f t="shared" si="29"/>
        <v>UNC</v>
      </c>
      <c r="BW19" s="140">
        <f t="shared" si="30"/>
        <v>80</v>
      </c>
      <c r="BY19" s="141">
        <v>12</v>
      </c>
      <c r="BZ19" s="142" t="str">
        <f>VLOOKUP(BY$5,Schedule!$A:$P,$A19,0)</f>
        <v>KY</v>
      </c>
      <c r="CA19" s="143">
        <f>VLOOKUP(BY$5,DEF!$B:$Q,'Use this tab'!$A19,0)</f>
        <v>104</v>
      </c>
      <c r="CB19" s="143" t="str">
        <f t="shared" si="11"/>
        <v>Vand</v>
      </c>
      <c r="CC19" s="143" t="str">
        <f t="shared" si="31"/>
        <v>KY</v>
      </c>
      <c r="CD19" s="140">
        <f t="shared" si="32"/>
        <v>104</v>
      </c>
    </row>
    <row r="20" spans="1:82">
      <c r="A20" s="102">
        <v>15</v>
      </c>
      <c r="C20" s="130">
        <v>13</v>
      </c>
      <c r="D20" s="131" t="str">
        <f>VLOOKUP(C$4,Schedule!$A:$P,$A20,0)</f>
        <v>FCS</v>
      </c>
      <c r="E20" s="132">
        <f>VLOOKUP(C$4,DEF!$B:$Q,'Use this tab'!$A20,0)</f>
        <v>131</v>
      </c>
      <c r="G20" s="133">
        <v>13</v>
      </c>
      <c r="H20" s="134" t="str">
        <f>VLOOKUP(G$5,Schedule!$A:$P,$A20,0)</f>
        <v>Ill</v>
      </c>
      <c r="I20" s="135">
        <f>VLOOKUP(G$5,DEF!$B:$Q,'Use this tab'!$A20,0)</f>
        <v>93</v>
      </c>
      <c r="J20" s="135" t="str">
        <f t="shared" si="0"/>
        <v>Ala</v>
      </c>
      <c r="K20" s="135" t="str">
        <f t="shared" si="1"/>
        <v>FCS</v>
      </c>
      <c r="L20" s="136">
        <f t="shared" si="12"/>
        <v>131</v>
      </c>
      <c r="N20" s="137">
        <v>13</v>
      </c>
      <c r="O20" s="138" t="str">
        <f>VLOOKUP(N$5,Schedule!$A:$P,$A20,0)</f>
        <v>Ind</v>
      </c>
      <c r="P20" s="139">
        <f>VLOOKUP(N$5,DEF!$B:$Q,'Use this tab'!$A20,0)</f>
        <v>92</v>
      </c>
      <c r="Q20" s="139" t="str">
        <f t="shared" si="2"/>
        <v>Ala</v>
      </c>
      <c r="R20" s="139" t="str">
        <f t="shared" si="13"/>
        <v>FCS</v>
      </c>
      <c r="S20" s="140">
        <f t="shared" si="14"/>
        <v>131</v>
      </c>
      <c r="U20" s="141">
        <v>13</v>
      </c>
      <c r="V20" s="142" t="str">
        <f>VLOOKUP(U$5,Schedule!$A:$P,$A20,0)</f>
        <v>LaTec</v>
      </c>
      <c r="W20" s="143">
        <f>VLOOKUP(U$5,DEF!$B:$Q,'Use this tab'!$A20,0)</f>
        <v>106</v>
      </c>
      <c r="X20" s="143" t="str">
        <f t="shared" si="3"/>
        <v>Ala</v>
      </c>
      <c r="Y20" s="143" t="str">
        <f t="shared" si="15"/>
        <v>FCS</v>
      </c>
      <c r="Z20" s="140">
        <f t="shared" si="16"/>
        <v>131</v>
      </c>
      <c r="AB20" s="137">
        <v>13</v>
      </c>
      <c r="AC20" s="138" t="str">
        <f>VLOOKUP(AB$5,Schedule!$A:$P,$A20,0)</f>
        <v>BC</v>
      </c>
      <c r="AD20" s="139">
        <f>VLOOKUP(AB$5,DEF!$B:$Q,'Use this tab'!$A20,0)</f>
        <v>86</v>
      </c>
      <c r="AE20" s="139" t="str">
        <f t="shared" si="4"/>
        <v>Ala</v>
      </c>
      <c r="AF20" s="139" t="str">
        <f t="shared" si="17"/>
        <v>FCS</v>
      </c>
      <c r="AG20" s="140">
        <f t="shared" si="18"/>
        <v>131</v>
      </c>
      <c r="AI20" s="141">
        <v>13</v>
      </c>
      <c r="AJ20" s="142" t="str">
        <f>VLOOKUP(AI$5,Schedule!$A:$P,$A20,0)</f>
        <v>Temp</v>
      </c>
      <c r="AK20" s="143">
        <f>VLOOKUP(AI$5,DEF!$B:$Q,'Use this tab'!$A20,0)</f>
        <v>64</v>
      </c>
      <c r="AL20" s="143" t="str">
        <f t="shared" si="5"/>
        <v>Ala</v>
      </c>
      <c r="AM20" s="143" t="str">
        <f t="shared" si="19"/>
        <v>FCS</v>
      </c>
      <c r="AN20" s="140">
        <f t="shared" si="20"/>
        <v>131</v>
      </c>
      <c r="AP20" s="137">
        <v>13</v>
      </c>
      <c r="AQ20" s="138" t="str">
        <f>VLOOKUP(AP$5,Schedule!$A:$P,$A20,0)</f>
        <v>Char</v>
      </c>
      <c r="AR20" s="139">
        <f>VLOOKUP(AP$5,DEF!$B:$Q,'Use this tab'!$A20,0)</f>
        <v>123</v>
      </c>
      <c r="AS20" s="139" t="str">
        <f t="shared" si="6"/>
        <v>Ala</v>
      </c>
      <c r="AT20" s="139" t="str">
        <f t="shared" si="21"/>
        <v>FCS</v>
      </c>
      <c r="AU20" s="140">
        <f t="shared" si="22"/>
        <v>131</v>
      </c>
      <c r="AW20" s="141">
        <v>13</v>
      </c>
      <c r="AX20" s="142" t="str">
        <f>VLOOKUP(AW$5,Schedule!$A:$P,$A20,0)</f>
        <v>Bye</v>
      </c>
      <c r="AY20" s="143">
        <f>VLOOKUP(AW$5,DEF!$B:$Q,'Use this tab'!$A20,0)</f>
        <v>0</v>
      </c>
      <c r="AZ20" s="143" t="str">
        <f t="shared" si="7"/>
        <v>Ala</v>
      </c>
      <c r="BA20" s="143" t="str">
        <f t="shared" si="23"/>
        <v>FCS</v>
      </c>
      <c r="BB20" s="140">
        <f t="shared" si="24"/>
        <v>131</v>
      </c>
      <c r="BD20" s="137">
        <v>13</v>
      </c>
      <c r="BE20" s="138" t="str">
        <f>VLOOKUP(BD$5,Schedule!$A:$P,$A20,0)</f>
        <v>OD</v>
      </c>
      <c r="BF20" s="139">
        <f>VLOOKUP(BD$5,DEF!$B:$Q,'Use this tab'!$A20,0)</f>
        <v>72</v>
      </c>
      <c r="BG20" s="139" t="str">
        <f t="shared" si="8"/>
        <v>Ala</v>
      </c>
      <c r="BH20" s="139" t="str">
        <f t="shared" si="25"/>
        <v>FCS</v>
      </c>
      <c r="BI20" s="140">
        <f t="shared" si="26"/>
        <v>131</v>
      </c>
      <c r="BK20" s="141">
        <v>13</v>
      </c>
      <c r="BL20" s="142" t="str">
        <f>VLOOKUP(BK$5,Schedule!$A:$P,$A20,0)</f>
        <v>SoFL</v>
      </c>
      <c r="BM20" s="143">
        <f>VLOOKUP(BK$5,DEF!$B:$Q,'Use this tab'!$A20,0)</f>
        <v>40</v>
      </c>
      <c r="BN20" s="143" t="str">
        <f t="shared" si="9"/>
        <v>Ala</v>
      </c>
      <c r="BO20" s="143" t="str">
        <f t="shared" si="27"/>
        <v>FCS</v>
      </c>
      <c r="BP20" s="140">
        <f t="shared" si="28"/>
        <v>131</v>
      </c>
      <c r="BR20" s="137">
        <v>13</v>
      </c>
      <c r="BS20" s="138" t="str">
        <f>VLOOKUP(BR$5,Schedule!$A:$P,$A20,0)</f>
        <v>VaTec</v>
      </c>
      <c r="BT20" s="139">
        <f>VLOOKUP(BR$5,DEF!$B:$Q,'Use this tab'!$A20,0)</f>
        <v>50</v>
      </c>
      <c r="BU20" s="139" t="str">
        <f t="shared" si="10"/>
        <v>Ala</v>
      </c>
      <c r="BV20" s="139" t="str">
        <f t="shared" si="29"/>
        <v>FCS</v>
      </c>
      <c r="BW20" s="140">
        <f t="shared" si="30"/>
        <v>131</v>
      </c>
      <c r="BY20" s="141">
        <v>13</v>
      </c>
      <c r="BZ20" s="142" t="str">
        <f>VLOOKUP(BY$5,Schedule!$A:$P,$A20,0)</f>
        <v>FCS</v>
      </c>
      <c r="CA20" s="143">
        <f>VLOOKUP(BY$5,DEF!$B:$Q,'Use this tab'!$A20,0)</f>
        <v>131</v>
      </c>
      <c r="CB20" s="143" t="str">
        <f t="shared" si="11"/>
        <v>Vand</v>
      </c>
      <c r="CC20" s="143" t="str">
        <f t="shared" si="31"/>
        <v>FCS</v>
      </c>
      <c r="CD20" s="140">
        <f t="shared" si="32"/>
        <v>131</v>
      </c>
    </row>
    <row r="21" spans="1:82" ht="17" thickBot="1">
      <c r="A21" s="102">
        <v>16</v>
      </c>
      <c r="C21" s="144">
        <v>14</v>
      </c>
      <c r="D21" s="145" t="str">
        <f>VLOOKUP(C$4,Schedule!$A:$P,$A21,0)</f>
        <v>Aub</v>
      </c>
      <c r="E21" s="146">
        <f>VLOOKUP(C$4,DEF!$B:$Q,'Use this tab'!$A21,0)</f>
        <v>60</v>
      </c>
      <c r="G21" s="147">
        <v>14</v>
      </c>
      <c r="H21" s="148" t="str">
        <f>VLOOKUP(G$5,Schedule!$A:$P,$A21,0)</f>
        <v>Neb</v>
      </c>
      <c r="I21" s="149">
        <f>VLOOKUP(G$5,DEF!$B:$Q,'Use this tab'!$A21,0)</f>
        <v>21</v>
      </c>
      <c r="J21" s="149" t="str">
        <f t="shared" si="0"/>
        <v>Ala</v>
      </c>
      <c r="K21" s="149" t="str">
        <f t="shared" si="1"/>
        <v>Aub</v>
      </c>
      <c r="L21" s="150">
        <f t="shared" si="12"/>
        <v>60</v>
      </c>
      <c r="N21" s="151">
        <v>14</v>
      </c>
      <c r="O21" s="152" t="str">
        <f>VLOOKUP(N$5,Schedule!$A:$P,$A21,0)</f>
        <v>OHSt</v>
      </c>
      <c r="P21" s="153">
        <f>VLOOKUP(N$5,DEF!$B:$Q,'Use this tab'!$A21,0)</f>
        <v>7</v>
      </c>
      <c r="Q21" s="153" t="str">
        <f t="shared" si="2"/>
        <v>Ala</v>
      </c>
      <c r="R21" s="153" t="str">
        <f t="shared" si="13"/>
        <v>Aub</v>
      </c>
      <c r="S21" s="154">
        <f t="shared" si="14"/>
        <v>60</v>
      </c>
      <c r="U21" s="155">
        <v>14</v>
      </c>
      <c r="V21" s="156" t="str">
        <f>VLOOKUP(U$5,Schedule!$A:$P,$A21,0)</f>
        <v>NorTx</v>
      </c>
      <c r="W21" s="157">
        <f>VLOOKUP(U$5,DEF!$B:$Q,'Use this tab'!$A21,0)</f>
        <v>12</v>
      </c>
      <c r="X21" s="157" t="str">
        <f t="shared" si="3"/>
        <v>Ala</v>
      </c>
      <c r="Y21" s="157" t="str">
        <f t="shared" si="15"/>
        <v>Aub</v>
      </c>
      <c r="Z21" s="154">
        <f t="shared" si="16"/>
        <v>60</v>
      </c>
      <c r="AB21" s="151">
        <v>14</v>
      </c>
      <c r="AC21" s="152" t="str">
        <f>VLOOKUP(AB$5,Schedule!$A:$P,$A21,0)</f>
        <v>Stan</v>
      </c>
      <c r="AD21" s="153">
        <f>VLOOKUP(AB$5,DEF!$B:$Q,'Use this tab'!$A21,0)</f>
        <v>47</v>
      </c>
      <c r="AE21" s="153" t="str">
        <f t="shared" si="4"/>
        <v>Ala</v>
      </c>
      <c r="AF21" s="153" t="str">
        <f t="shared" si="17"/>
        <v>Aub</v>
      </c>
      <c r="AG21" s="154">
        <f t="shared" si="18"/>
        <v>60</v>
      </c>
      <c r="AI21" s="155">
        <v>14</v>
      </c>
      <c r="AJ21" s="156" t="str">
        <f>VLOOKUP(AI$5,Schedule!$A:$P,$A21,0)</f>
        <v>Mem</v>
      </c>
      <c r="AK21" s="157">
        <f>VLOOKUP(AI$5,DEF!$B:$Q,'Use this tab'!$A21,0)</f>
        <v>3</v>
      </c>
      <c r="AL21" s="157" t="str">
        <f t="shared" si="5"/>
        <v>Ala</v>
      </c>
      <c r="AM21" s="157" t="str">
        <f t="shared" si="19"/>
        <v>Aub</v>
      </c>
      <c r="AN21" s="154">
        <f t="shared" si="20"/>
        <v>60</v>
      </c>
      <c r="AP21" s="151">
        <v>14</v>
      </c>
      <c r="AQ21" s="152" t="str">
        <f>VLOOKUP(AP$5,Schedule!$A:$P,$A21,0)</f>
        <v>FLInt</v>
      </c>
      <c r="AR21" s="153">
        <f>VLOOKUP(AP$5,DEF!$B:$Q,'Use this tab'!$A21,0)</f>
        <v>27</v>
      </c>
      <c r="AS21" s="153" t="str">
        <f t="shared" si="6"/>
        <v>Ala</v>
      </c>
      <c r="AT21" s="153" t="str">
        <f t="shared" si="21"/>
        <v>Aub</v>
      </c>
      <c r="AU21" s="154">
        <f t="shared" si="22"/>
        <v>60</v>
      </c>
      <c r="AW21" s="155">
        <v>14</v>
      </c>
      <c r="AX21" s="156" t="str">
        <f>VLOOKUP(AW$5,Schedule!$A:$P,$A21,0)</f>
        <v>FlaSt</v>
      </c>
      <c r="AY21" s="157">
        <f>VLOOKUP(AW$5,DEF!$B:$Q,'Use this tab'!$A21,0)</f>
        <v>62</v>
      </c>
      <c r="AZ21" s="157" t="str">
        <f t="shared" si="7"/>
        <v>Fla</v>
      </c>
      <c r="BA21" s="157" t="str">
        <f t="shared" si="23"/>
        <v>FlaSt</v>
      </c>
      <c r="BB21" s="154">
        <f t="shared" si="24"/>
        <v>62</v>
      </c>
      <c r="BD21" s="151">
        <v>14</v>
      </c>
      <c r="BE21" s="152" t="str">
        <f>VLOOKUP(BD$5,Schedule!$A:$P,$A21,0)</f>
        <v>W Ky</v>
      </c>
      <c r="BF21" s="153">
        <f>VLOOKUP(BD$5,DEF!$B:$Q,'Use this tab'!$A21,0)</f>
        <v>87</v>
      </c>
      <c r="BG21" s="153" t="str">
        <f t="shared" si="8"/>
        <v>MidTN</v>
      </c>
      <c r="BH21" s="153" t="str">
        <f t="shared" si="25"/>
        <v>W Ky</v>
      </c>
      <c r="BI21" s="154">
        <f t="shared" si="26"/>
        <v>87</v>
      </c>
      <c r="BK21" s="155">
        <v>14</v>
      </c>
      <c r="BL21" s="156" t="str">
        <f>VLOOKUP(BK$5,Schedule!$A:$P,$A21,0)</f>
        <v>Cin</v>
      </c>
      <c r="BM21" s="157">
        <f>VLOOKUP(BK$5,DEF!$B:$Q,'Use this tab'!$A21,0)</f>
        <v>11</v>
      </c>
      <c r="BN21" s="157" t="str">
        <f t="shared" si="9"/>
        <v>Ala</v>
      </c>
      <c r="BO21" s="157" t="str">
        <f t="shared" si="27"/>
        <v>Aub</v>
      </c>
      <c r="BP21" s="154">
        <f t="shared" si="28"/>
        <v>60</v>
      </c>
      <c r="BR21" s="151">
        <v>14</v>
      </c>
      <c r="BS21" s="152" t="str">
        <f>VLOOKUP(BR$5,Schedule!$A:$P,$A21,0)</f>
        <v>BC</v>
      </c>
      <c r="BT21" s="153">
        <f>VLOOKUP(BR$5,DEF!$B:$Q,'Use this tab'!$A21,0)</f>
        <v>86</v>
      </c>
      <c r="BU21" s="153" t="str">
        <f t="shared" si="10"/>
        <v>Pitt</v>
      </c>
      <c r="BV21" s="153" t="str">
        <f t="shared" si="29"/>
        <v>BC</v>
      </c>
      <c r="BW21" s="154">
        <f t="shared" si="30"/>
        <v>86</v>
      </c>
      <c r="BY21" s="155">
        <v>14</v>
      </c>
      <c r="BZ21" s="156" t="str">
        <f>VLOOKUP(BY$5,Schedule!$A:$P,$A21,0)</f>
        <v>Tenn</v>
      </c>
      <c r="CA21" s="157">
        <f>VLOOKUP(BY$5,DEF!$B:$Q,'Use this tab'!$A21,0)</f>
        <v>121</v>
      </c>
      <c r="CB21" s="157" t="str">
        <f t="shared" si="11"/>
        <v>Vand</v>
      </c>
      <c r="CC21" s="157" t="str">
        <f t="shared" si="31"/>
        <v>Tenn</v>
      </c>
      <c r="CD21" s="154">
        <f t="shared" si="32"/>
        <v>121</v>
      </c>
    </row>
    <row r="22" spans="1:82" ht="17" thickBot="1"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N22" s="107"/>
      <c r="O22" s="107"/>
      <c r="P22" s="107"/>
      <c r="Q22" s="107"/>
      <c r="R22" s="107"/>
      <c r="S22" s="107"/>
      <c r="U22" s="107"/>
      <c r="V22" s="107"/>
      <c r="W22" s="107"/>
      <c r="X22" s="107"/>
      <c r="Y22" s="107"/>
      <c r="Z22" s="107"/>
      <c r="AB22" s="107"/>
      <c r="AC22" s="107"/>
      <c r="AD22" s="107"/>
      <c r="AE22" s="107"/>
      <c r="AF22" s="107"/>
      <c r="AG22" s="107"/>
      <c r="AI22" s="107"/>
      <c r="AJ22" s="107"/>
      <c r="AK22" s="107"/>
      <c r="AL22" s="107"/>
      <c r="AM22" s="107"/>
      <c r="AN22" s="107"/>
      <c r="AP22" s="107"/>
      <c r="AQ22" s="107"/>
      <c r="AR22" s="107"/>
      <c r="AS22" s="107"/>
      <c r="AT22" s="107"/>
      <c r="AU22" s="107"/>
      <c r="AW22" s="107"/>
      <c r="AX22" s="107"/>
      <c r="AY22" s="107"/>
      <c r="AZ22" s="107"/>
      <c r="BA22" s="107"/>
      <c r="BB22" s="107"/>
      <c r="BD22" s="107"/>
      <c r="BE22" s="107"/>
      <c r="BF22" s="107"/>
      <c r="BG22" s="107"/>
      <c r="BH22" s="107"/>
      <c r="BI22" s="107"/>
      <c r="BK22" s="107"/>
      <c r="BL22" s="107"/>
      <c r="BM22" s="107"/>
      <c r="BN22" s="107"/>
      <c r="BO22" s="107"/>
      <c r="BP22" s="107"/>
      <c r="BR22" s="107"/>
      <c r="BS22" s="107"/>
      <c r="BT22" s="107"/>
      <c r="BU22" s="107"/>
      <c r="BV22" s="107"/>
      <c r="BW22" s="107"/>
      <c r="BY22" s="107"/>
      <c r="BZ22" s="107"/>
      <c r="CA22" s="107"/>
      <c r="CB22" s="107"/>
      <c r="CC22" s="107"/>
      <c r="CD22" s="107"/>
    </row>
    <row r="23" spans="1:82" ht="17" thickBot="1">
      <c r="C23" s="107"/>
      <c r="D23" s="107"/>
      <c r="E23" s="107"/>
      <c r="F23" s="107"/>
      <c r="G23" s="107"/>
      <c r="H23" s="107"/>
      <c r="I23" s="107"/>
      <c r="J23" s="158" t="s">
        <v>139</v>
      </c>
      <c r="K23" s="230">
        <f>AVERAGE(L7:L21)</f>
        <v>71.86666666666666</v>
      </c>
      <c r="L23" s="231"/>
      <c r="N23" s="107"/>
      <c r="O23" s="107"/>
      <c r="P23" s="107"/>
      <c r="Q23" s="159" t="s">
        <v>139</v>
      </c>
      <c r="R23" s="209">
        <f>AVERAGE(S7:S21)</f>
        <v>89.666666666666671</v>
      </c>
      <c r="S23" s="210"/>
      <c r="U23" s="107"/>
      <c r="V23" s="107"/>
      <c r="W23" s="107"/>
      <c r="X23" s="160" t="s">
        <v>139</v>
      </c>
      <c r="Y23" s="207">
        <f>AVERAGE(Z7:Z21)</f>
        <v>104</v>
      </c>
      <c r="Z23" s="208"/>
      <c r="AB23" s="107"/>
      <c r="AC23" s="107"/>
      <c r="AD23" s="107"/>
      <c r="AE23" s="159" t="s">
        <v>139</v>
      </c>
      <c r="AF23" s="209">
        <f>AVERAGE(AG7:AG21)</f>
        <v>88.266666666666666</v>
      </c>
      <c r="AG23" s="210"/>
      <c r="AI23" s="107"/>
      <c r="AJ23" s="107"/>
      <c r="AK23" s="107"/>
      <c r="AL23" s="160" t="s">
        <v>139</v>
      </c>
      <c r="AM23" s="207">
        <f>AVERAGE(AN7:AN21)</f>
        <v>80.466666666666669</v>
      </c>
      <c r="AN23" s="208"/>
      <c r="AP23" s="107"/>
      <c r="AQ23" s="107"/>
      <c r="AR23" s="107"/>
      <c r="AS23" s="159" t="s">
        <v>139</v>
      </c>
      <c r="AT23" s="209">
        <f>AVERAGE(AU7:AU21)</f>
        <v>85.333333333333329</v>
      </c>
      <c r="AU23" s="210"/>
      <c r="AW23" s="107"/>
      <c r="AX23" s="107"/>
      <c r="AY23" s="107"/>
      <c r="AZ23" s="160" t="s">
        <v>139</v>
      </c>
      <c r="BA23" s="207">
        <f>AVERAGE(BB7:BB21)</f>
        <v>88.533333333333331</v>
      </c>
      <c r="BB23" s="208"/>
      <c r="BD23" s="107"/>
      <c r="BE23" s="107"/>
      <c r="BF23" s="107"/>
      <c r="BG23" s="159" t="s">
        <v>139</v>
      </c>
      <c r="BH23" s="209">
        <f>AVERAGE(BI7:BI21)</f>
        <v>90.8</v>
      </c>
      <c r="BI23" s="210"/>
      <c r="BK23" s="107"/>
      <c r="BL23" s="107"/>
      <c r="BM23" s="107"/>
      <c r="BN23" s="160" t="s">
        <v>139</v>
      </c>
      <c r="BO23" s="207">
        <f>AVERAGE(BP7:BP21)</f>
        <v>87.333333333333329</v>
      </c>
      <c r="BP23" s="208"/>
      <c r="BR23" s="107"/>
      <c r="BS23" s="107"/>
      <c r="BT23" s="107"/>
      <c r="BU23" s="159" t="s">
        <v>139</v>
      </c>
      <c r="BV23" s="209">
        <f>AVERAGE(BW7:BW21)</f>
        <v>88.6</v>
      </c>
      <c r="BW23" s="210"/>
      <c r="BY23" s="107"/>
      <c r="BZ23" s="107"/>
      <c r="CA23" s="107"/>
      <c r="CB23" s="160" t="s">
        <v>139</v>
      </c>
      <c r="CC23" s="207">
        <f>AVERAGE(CD7:CD21)</f>
        <v>89.2</v>
      </c>
      <c r="CD23" s="208"/>
    </row>
    <row r="24" spans="1:82">
      <c r="C24" s="107"/>
      <c r="D24" s="107"/>
      <c r="E24" s="107"/>
      <c r="F24" s="107"/>
      <c r="G24" s="107"/>
      <c r="H24" s="107"/>
      <c r="I24" s="107"/>
      <c r="J24" s="107"/>
      <c r="K24" s="107"/>
      <c r="L24" s="107"/>
    </row>
    <row r="25" spans="1:82">
      <c r="C25" s="107"/>
      <c r="D25" s="107"/>
      <c r="E25" s="107"/>
      <c r="F25" s="107"/>
      <c r="G25" s="107"/>
      <c r="H25" s="107"/>
      <c r="I25" s="107"/>
      <c r="J25" s="107"/>
      <c r="K25" s="107"/>
      <c r="L25" s="107"/>
    </row>
    <row r="26" spans="1:82">
      <c r="C26" s="107"/>
      <c r="D26" s="107"/>
      <c r="E26" s="107"/>
      <c r="F26" s="107"/>
      <c r="G26" s="107"/>
      <c r="H26" s="107"/>
      <c r="I26" s="107"/>
      <c r="J26" s="107"/>
      <c r="K26" s="107"/>
      <c r="L26" s="107"/>
    </row>
    <row r="27" spans="1:82" ht="63" thickBot="1">
      <c r="C27" s="106" t="s">
        <v>271</v>
      </c>
      <c r="D27" s="107"/>
      <c r="E27" s="107"/>
      <c r="F27" s="107"/>
      <c r="G27" s="107"/>
      <c r="H27" s="107"/>
      <c r="I27" s="107"/>
      <c r="J27" s="107"/>
      <c r="K27" s="107"/>
      <c r="L27" s="107"/>
    </row>
    <row r="28" spans="1:82" ht="35" thickBot="1">
      <c r="C28" s="235" t="s">
        <v>876</v>
      </c>
      <c r="D28" s="236"/>
      <c r="E28" s="161">
        <f>VLOOKUP(C29,QB!C:T,18,0)</f>
        <v>1</v>
      </c>
      <c r="F28" s="108"/>
      <c r="G28" s="237" t="s">
        <v>138</v>
      </c>
      <c r="H28" s="238"/>
      <c r="I28" s="238"/>
      <c r="J28" s="238"/>
      <c r="K28" s="238"/>
      <c r="L28" s="239"/>
      <c r="M28" s="108"/>
      <c r="N28" s="216" t="s">
        <v>137</v>
      </c>
      <c r="O28" s="217"/>
      <c r="P28" s="217"/>
      <c r="Q28" s="217"/>
      <c r="R28" s="217">
        <v>1</v>
      </c>
      <c r="S28" s="218"/>
      <c r="T28" s="108"/>
      <c r="U28" s="211" t="s">
        <v>137</v>
      </c>
      <c r="V28" s="212"/>
      <c r="W28" s="212"/>
      <c r="X28" s="212"/>
      <c r="Y28" s="212">
        <v>2</v>
      </c>
      <c r="Z28" s="213"/>
      <c r="AA28" s="108"/>
      <c r="AB28" s="216" t="s">
        <v>137</v>
      </c>
      <c r="AC28" s="217"/>
      <c r="AD28" s="217"/>
      <c r="AE28" s="217"/>
      <c r="AF28" s="217">
        <v>3</v>
      </c>
      <c r="AG28" s="218"/>
      <c r="AH28" s="108"/>
      <c r="AI28" s="211" t="s">
        <v>137</v>
      </c>
      <c r="AJ28" s="212"/>
      <c r="AK28" s="212"/>
      <c r="AL28" s="212"/>
      <c r="AM28" s="212">
        <v>4</v>
      </c>
      <c r="AN28" s="213"/>
      <c r="AO28" s="108"/>
      <c r="AP28" s="216" t="s">
        <v>137</v>
      </c>
      <c r="AQ28" s="217"/>
      <c r="AR28" s="217"/>
      <c r="AS28" s="217"/>
      <c r="AT28" s="217">
        <v>5</v>
      </c>
      <c r="AU28" s="218"/>
      <c r="AV28" s="108"/>
      <c r="AW28" s="211" t="s">
        <v>137</v>
      </c>
      <c r="AX28" s="212"/>
      <c r="AY28" s="212"/>
      <c r="AZ28" s="212"/>
      <c r="BA28" s="212">
        <v>6</v>
      </c>
      <c r="BB28" s="213"/>
      <c r="BC28" s="108"/>
      <c r="BD28" s="216" t="s">
        <v>137</v>
      </c>
      <c r="BE28" s="217"/>
      <c r="BF28" s="217"/>
      <c r="BG28" s="217"/>
      <c r="BH28" s="217">
        <v>7</v>
      </c>
      <c r="BI28" s="218"/>
      <c r="BJ28" s="108"/>
      <c r="BK28" s="211" t="s">
        <v>137</v>
      </c>
      <c r="BL28" s="212"/>
      <c r="BM28" s="212"/>
      <c r="BN28" s="212"/>
      <c r="BO28" s="212">
        <v>8</v>
      </c>
      <c r="BP28" s="213"/>
      <c r="BQ28" s="108"/>
      <c r="BR28" s="216" t="s">
        <v>137</v>
      </c>
      <c r="BS28" s="217"/>
      <c r="BT28" s="217"/>
      <c r="BU28" s="217"/>
      <c r="BV28" s="217">
        <v>9</v>
      </c>
      <c r="BW28" s="218"/>
      <c r="BX28" s="108"/>
      <c r="BY28" s="211" t="s">
        <v>137</v>
      </c>
      <c r="BZ28" s="212"/>
      <c r="CA28" s="212"/>
      <c r="CB28" s="212"/>
      <c r="CC28" s="212">
        <v>10</v>
      </c>
      <c r="CD28" s="213"/>
    </row>
    <row r="29" spans="1:82" ht="31" thickTop="1" thickBot="1">
      <c r="C29" s="245" t="s">
        <v>141</v>
      </c>
      <c r="D29" s="246"/>
      <c r="E29" s="247"/>
      <c r="G29" s="240" t="s">
        <v>160</v>
      </c>
      <c r="H29" s="241"/>
      <c r="I29" s="241"/>
      <c r="J29" s="241"/>
      <c r="K29" s="241"/>
      <c r="L29" s="242"/>
      <c r="N29" s="221" t="str">
        <f>VLOOKUP(R28,QB!$B:$C,2,0)</f>
        <v>Sam Ehlinger</v>
      </c>
      <c r="O29" s="222"/>
      <c r="P29" s="222"/>
      <c r="Q29" s="222"/>
      <c r="R29" s="222"/>
      <c r="S29" s="223"/>
      <c r="U29" s="224" t="str">
        <f>VLOOKUP(Y28,QB!$B:$C,2,0)</f>
        <v>Kelly Bryant</v>
      </c>
      <c r="V29" s="225"/>
      <c r="W29" s="225"/>
      <c r="X29" s="225"/>
      <c r="Y29" s="225"/>
      <c r="Z29" s="226"/>
      <c r="AB29" s="221" t="str">
        <f>VLOOKUP(AF28,QB!$B:$C,2,0)</f>
        <v>Hank Bachmeier</v>
      </c>
      <c r="AC29" s="222"/>
      <c r="AD29" s="222"/>
      <c r="AE29" s="222"/>
      <c r="AF29" s="222"/>
      <c r="AG29" s="223"/>
      <c r="AI29" s="224" t="str">
        <f>VLOOKUP(AM28,QB!$B:$C,2,0)</f>
        <v>Mitchell Guadagni</v>
      </c>
      <c r="AJ29" s="225"/>
      <c r="AK29" s="225"/>
      <c r="AL29" s="225"/>
      <c r="AM29" s="225"/>
      <c r="AN29" s="226"/>
      <c r="AP29" s="221" t="str">
        <f>VLOOKUP(AT28,QB!$B:$C,2,0)</f>
        <v>Shane Buechele</v>
      </c>
      <c r="AQ29" s="222"/>
      <c r="AR29" s="222"/>
      <c r="AS29" s="222"/>
      <c r="AT29" s="222"/>
      <c r="AU29" s="223"/>
      <c r="AW29" s="224" t="str">
        <f>VLOOKUP(BA28,QB!$B:$C,2,0)</f>
        <v>Ian Book</v>
      </c>
      <c r="AX29" s="225"/>
      <c r="AY29" s="225"/>
      <c r="AZ29" s="225"/>
      <c r="BA29" s="225"/>
      <c r="BB29" s="226"/>
      <c r="BD29" s="221" t="str">
        <f>VLOOKUP(BH28,QB!$B:$C,2,0)</f>
        <v>Desmond Ridder</v>
      </c>
      <c r="BE29" s="222"/>
      <c r="BF29" s="222"/>
      <c r="BG29" s="222"/>
      <c r="BH29" s="222"/>
      <c r="BI29" s="223"/>
      <c r="BK29" s="224" t="str">
        <f>VLOOKUP(BO28,QB!$B:$C,2,0)</f>
        <v>Steven Montez</v>
      </c>
      <c r="BL29" s="225"/>
      <c r="BM29" s="225"/>
      <c r="BN29" s="225"/>
      <c r="BO29" s="225"/>
      <c r="BP29" s="226"/>
      <c r="BR29" s="221" t="str">
        <f>VLOOKUP(BV28,QB!$B:$C,2,0)</f>
        <v>Malcolm Perry</v>
      </c>
      <c r="BS29" s="222"/>
      <c r="BT29" s="222"/>
      <c r="BU29" s="222"/>
      <c r="BV29" s="222"/>
      <c r="BW29" s="223"/>
      <c r="BY29" s="224" t="str">
        <f>VLOOKUP(CC28,QB!$B:$C,2,0)</f>
        <v>Khalil Tate</v>
      </c>
      <c r="BZ29" s="225"/>
      <c r="CA29" s="225"/>
      <c r="CB29" s="225"/>
      <c r="CC29" s="225"/>
      <c r="CD29" s="226"/>
    </row>
    <row r="30" spans="1:82" ht="31" thickTop="1" thickBot="1">
      <c r="C30" s="227" t="str">
        <f>VLOOKUP(C29,QB!C:D,2,0)</f>
        <v>Hou</v>
      </c>
      <c r="D30" s="228"/>
      <c r="E30" s="229"/>
      <c r="F30" s="111"/>
      <c r="G30" s="243" t="str">
        <f>VLOOKUP(G29,QB!C:D,2,0)</f>
        <v>Wake</v>
      </c>
      <c r="H30" s="244"/>
      <c r="I30" s="244"/>
      <c r="J30" s="244"/>
      <c r="K30" s="112" t="s">
        <v>2</v>
      </c>
      <c r="L30" s="113">
        <f>VLOOKUP(G29,QB!$C:$T,18,0)</f>
        <v>20</v>
      </c>
      <c r="M30" s="111"/>
      <c r="N30" s="219" t="str">
        <f>VLOOKUP(N29,QB!$C:$D,2,0)</f>
        <v>Tex</v>
      </c>
      <c r="O30" s="220"/>
      <c r="P30" s="220"/>
      <c r="Q30" s="220"/>
      <c r="R30" s="114" t="s">
        <v>2</v>
      </c>
      <c r="S30" s="115">
        <f>VLOOKUP(N29,QB!$C:$T,18,0)</f>
        <v>6</v>
      </c>
      <c r="T30" s="111"/>
      <c r="U30" s="214" t="str">
        <f>VLOOKUP(U29,QB!$C:$D,2,0)</f>
        <v>Mizzu</v>
      </c>
      <c r="V30" s="215"/>
      <c r="W30" s="215"/>
      <c r="X30" s="215"/>
      <c r="Y30" s="116" t="s">
        <v>2</v>
      </c>
      <c r="Z30" s="117">
        <f>VLOOKUP(U29,QB!$C:$T,18,0)</f>
        <v>14</v>
      </c>
      <c r="AA30" s="111"/>
      <c r="AB30" s="219" t="str">
        <f>VLOOKUP(AB29,QB!$C:$D,2,0)</f>
        <v>Boise</v>
      </c>
      <c r="AC30" s="220"/>
      <c r="AD30" s="220"/>
      <c r="AE30" s="220"/>
      <c r="AF30" s="114" t="s">
        <v>2</v>
      </c>
      <c r="AG30" s="115">
        <f>VLOOKUP(AB29,QB!$C:$T,18,0)</f>
        <v>40</v>
      </c>
      <c r="AH30" s="111"/>
      <c r="AI30" s="214" t="str">
        <f>VLOOKUP(AI29,QB!$C:$D,2,0)</f>
        <v>Toled</v>
      </c>
      <c r="AJ30" s="215"/>
      <c r="AK30" s="215"/>
      <c r="AL30" s="215"/>
      <c r="AM30" s="116" t="s">
        <v>2</v>
      </c>
      <c r="AN30" s="117">
        <f>VLOOKUP(AI29,QB!$C:$T,18,0)</f>
        <v>28</v>
      </c>
      <c r="AO30" s="111"/>
      <c r="AP30" s="219" t="str">
        <f>VLOOKUP(AP29,QB!$C:$D,2,0)</f>
        <v>SMU</v>
      </c>
      <c r="AQ30" s="220"/>
      <c r="AR30" s="220"/>
      <c r="AS30" s="220"/>
      <c r="AT30" s="114" t="s">
        <v>2</v>
      </c>
      <c r="AU30" s="115">
        <f>VLOOKUP(AP29,QB!$C:$T,18,0)</f>
        <v>18</v>
      </c>
      <c r="AW30" s="214" t="str">
        <f>VLOOKUP(AW29,QB!$C:$D,2,0)</f>
        <v>ND</v>
      </c>
      <c r="AX30" s="215"/>
      <c r="AY30" s="215"/>
      <c r="AZ30" s="215"/>
      <c r="BA30" s="116" t="s">
        <v>2</v>
      </c>
      <c r="BB30" s="117">
        <f>VLOOKUP(AW29,QB!$C:$T,18,0)</f>
        <v>19</v>
      </c>
      <c r="BC30" s="111"/>
      <c r="BD30" s="219" t="str">
        <f>VLOOKUP(BD29,QB!$C:$D,2,0)</f>
        <v>Cin</v>
      </c>
      <c r="BE30" s="220"/>
      <c r="BF30" s="220"/>
      <c r="BG30" s="220"/>
      <c r="BH30" s="114" t="s">
        <v>2</v>
      </c>
      <c r="BI30" s="115">
        <f>VLOOKUP(BD29,QB!$C:$T,18,0)</f>
        <v>50</v>
      </c>
      <c r="BK30" s="214" t="str">
        <f>VLOOKUP(BK29,QB!$C:$D,2,0)</f>
        <v>Colo</v>
      </c>
      <c r="BL30" s="215"/>
      <c r="BM30" s="215"/>
      <c r="BN30" s="215"/>
      <c r="BO30" s="116" t="s">
        <v>2</v>
      </c>
      <c r="BP30" s="117">
        <f>VLOOKUP(BK29,QB!$C:$T,18,0)</f>
        <v>39</v>
      </c>
      <c r="BQ30" s="111"/>
      <c r="BR30" s="219" t="str">
        <f>VLOOKUP(BR29,QB!$C:$D,2,0)</f>
        <v>Navy</v>
      </c>
      <c r="BS30" s="220"/>
      <c r="BT30" s="220"/>
      <c r="BU30" s="220"/>
      <c r="BV30" s="114" t="s">
        <v>2</v>
      </c>
      <c r="BW30" s="115">
        <f>VLOOKUP(BR29,QB!$C:$T,18,0)</f>
        <v>29</v>
      </c>
      <c r="BY30" s="214" t="str">
        <f>VLOOKUP(BY29,QB!$C:$D,2,0)</f>
        <v>Ariz</v>
      </c>
      <c r="BZ30" s="215"/>
      <c r="CA30" s="215"/>
      <c r="CB30" s="215"/>
      <c r="CC30" s="116" t="s">
        <v>2</v>
      </c>
      <c r="CD30" s="117">
        <f>VLOOKUP(BY29,QB!$C:$T,18,0)</f>
        <v>15</v>
      </c>
    </row>
    <row r="31" spans="1:82">
      <c r="C31" s="118" t="s">
        <v>0</v>
      </c>
      <c r="D31" s="119" t="s">
        <v>1</v>
      </c>
      <c r="E31" s="120" t="s">
        <v>2</v>
      </c>
      <c r="G31" s="121" t="s">
        <v>0</v>
      </c>
      <c r="H31" s="122" t="s">
        <v>1</v>
      </c>
      <c r="I31" s="122" t="s">
        <v>2</v>
      </c>
      <c r="J31" s="122" t="s">
        <v>136</v>
      </c>
      <c r="K31" s="122" t="s">
        <v>1</v>
      </c>
      <c r="L31" s="123" t="s">
        <v>2</v>
      </c>
      <c r="N31" s="124" t="s">
        <v>0</v>
      </c>
      <c r="O31" s="125" t="s">
        <v>1</v>
      </c>
      <c r="P31" s="125" t="s">
        <v>2</v>
      </c>
      <c r="Q31" s="125" t="s">
        <v>136</v>
      </c>
      <c r="R31" s="125" t="s">
        <v>1</v>
      </c>
      <c r="S31" s="126" t="s">
        <v>2</v>
      </c>
      <c r="U31" s="127" t="s">
        <v>0</v>
      </c>
      <c r="V31" s="128" t="s">
        <v>1</v>
      </c>
      <c r="W31" s="128" t="s">
        <v>2</v>
      </c>
      <c r="X31" s="128" t="s">
        <v>136</v>
      </c>
      <c r="Y31" s="128" t="s">
        <v>1</v>
      </c>
      <c r="Z31" s="129" t="s">
        <v>2</v>
      </c>
      <c r="AB31" s="124" t="s">
        <v>0</v>
      </c>
      <c r="AC31" s="125" t="s">
        <v>1</v>
      </c>
      <c r="AD31" s="125" t="s">
        <v>2</v>
      </c>
      <c r="AE31" s="125" t="s">
        <v>136</v>
      </c>
      <c r="AF31" s="125" t="s">
        <v>1</v>
      </c>
      <c r="AG31" s="126" t="s">
        <v>2</v>
      </c>
      <c r="AI31" s="127" t="s">
        <v>0</v>
      </c>
      <c r="AJ31" s="128" t="s">
        <v>1</v>
      </c>
      <c r="AK31" s="128" t="s">
        <v>2</v>
      </c>
      <c r="AL31" s="128" t="s">
        <v>136</v>
      </c>
      <c r="AM31" s="128" t="s">
        <v>1</v>
      </c>
      <c r="AN31" s="129" t="s">
        <v>2</v>
      </c>
      <c r="AP31" s="124" t="s">
        <v>0</v>
      </c>
      <c r="AQ31" s="125" t="s">
        <v>1</v>
      </c>
      <c r="AR31" s="125" t="s">
        <v>2</v>
      </c>
      <c r="AS31" s="125" t="s">
        <v>136</v>
      </c>
      <c r="AT31" s="125" t="s">
        <v>1</v>
      </c>
      <c r="AU31" s="126" t="s">
        <v>2</v>
      </c>
      <c r="AW31" s="127" t="s">
        <v>0</v>
      </c>
      <c r="AX31" s="128" t="s">
        <v>1</v>
      </c>
      <c r="AY31" s="128" t="s">
        <v>2</v>
      </c>
      <c r="AZ31" s="128" t="s">
        <v>136</v>
      </c>
      <c r="BA31" s="128" t="s">
        <v>1</v>
      </c>
      <c r="BB31" s="129" t="s">
        <v>2</v>
      </c>
      <c r="BD31" s="124" t="s">
        <v>0</v>
      </c>
      <c r="BE31" s="125" t="s">
        <v>1</v>
      </c>
      <c r="BF31" s="125" t="s">
        <v>2</v>
      </c>
      <c r="BG31" s="125" t="s">
        <v>136</v>
      </c>
      <c r="BH31" s="125" t="s">
        <v>1</v>
      </c>
      <c r="BI31" s="126" t="s">
        <v>2</v>
      </c>
      <c r="BK31" s="127" t="s">
        <v>0</v>
      </c>
      <c r="BL31" s="128" t="s">
        <v>1</v>
      </c>
      <c r="BM31" s="128" t="s">
        <v>2</v>
      </c>
      <c r="BN31" s="128" t="s">
        <v>136</v>
      </c>
      <c r="BO31" s="128" t="s">
        <v>1</v>
      </c>
      <c r="BP31" s="129" t="s">
        <v>2</v>
      </c>
      <c r="BR31" s="124" t="s">
        <v>0</v>
      </c>
      <c r="BS31" s="125" t="s">
        <v>1</v>
      </c>
      <c r="BT31" s="125" t="s">
        <v>2</v>
      </c>
      <c r="BU31" s="125" t="s">
        <v>136</v>
      </c>
      <c r="BV31" s="125" t="s">
        <v>1</v>
      </c>
      <c r="BW31" s="126" t="s">
        <v>2</v>
      </c>
      <c r="BY31" s="127" t="s">
        <v>0</v>
      </c>
      <c r="BZ31" s="128" t="s">
        <v>1</v>
      </c>
      <c r="CA31" s="128" t="s">
        <v>2</v>
      </c>
      <c r="CB31" s="128" t="s">
        <v>136</v>
      </c>
      <c r="CC31" s="128" t="s">
        <v>1</v>
      </c>
      <c r="CD31" s="129" t="s">
        <v>2</v>
      </c>
    </row>
    <row r="32" spans="1:82">
      <c r="A32" s="102">
        <v>2</v>
      </c>
      <c r="C32" s="130">
        <v>0</v>
      </c>
      <c r="D32" s="162" t="str">
        <f>VLOOKUP(C$30,Schedule!$A:$P,$A32,0)</f>
        <v>Bye</v>
      </c>
      <c r="E32" s="132">
        <f>VLOOKUP($C$30,QB!$D:$S,'Use this tab'!$A32,0)</f>
        <v>1</v>
      </c>
      <c r="G32" s="133">
        <v>0</v>
      </c>
      <c r="H32" s="135" t="str">
        <f>VLOOKUP(G$30,Schedule!$A:$P,$A32,0)</f>
        <v>Bye</v>
      </c>
      <c r="I32" s="136">
        <f>VLOOKUP($G$30,QB!$D:$S,'Use this tab'!$A32,0)</f>
        <v>1</v>
      </c>
      <c r="J32" s="135" t="str">
        <f t="shared" ref="J32:J46" si="33">IF($E32&gt;I32,$C$29,G$29)</f>
        <v>Jamie Newman</v>
      </c>
      <c r="K32" s="135" t="str">
        <f>IF($E32&gt;I32,$D32,H32)</f>
        <v>Bye</v>
      </c>
      <c r="L32" s="136">
        <f>MAX($E32,I32)</f>
        <v>1</v>
      </c>
      <c r="N32" s="137">
        <v>0</v>
      </c>
      <c r="O32" s="139" t="str">
        <f>VLOOKUP(N$30,Schedule!$A:$P,$A32,0)</f>
        <v>Bye</v>
      </c>
      <c r="P32" s="140">
        <f>VLOOKUP($N$30,QB!$D:$S,'Use this tab'!$A32,0)</f>
        <v>1</v>
      </c>
      <c r="Q32" s="143" t="str">
        <f t="shared" ref="Q32:Q46" si="34">IF($E32&gt;P32,$C$29,N$29)</f>
        <v>Sam Ehlinger</v>
      </c>
      <c r="R32" s="139" t="str">
        <f>IF($E32&gt;P32,$D32,O32)</f>
        <v>Bye</v>
      </c>
      <c r="S32" s="140">
        <f>MAX($E32,P32)</f>
        <v>1</v>
      </c>
      <c r="U32" s="141">
        <v>0</v>
      </c>
      <c r="V32" s="143" t="str">
        <f>VLOOKUP(U$30,Schedule!$A:$P,$A32,0)</f>
        <v>Bye</v>
      </c>
      <c r="W32" s="163">
        <f>VLOOKUP($U$30,QB!$D:$S,'Use this tab'!$A32,0)</f>
        <v>1</v>
      </c>
      <c r="X32" s="143" t="str">
        <f t="shared" ref="X32:X46" si="35">IF($E32&gt;W32,$C$29,U$29)</f>
        <v>Kelly Bryant</v>
      </c>
      <c r="Y32" s="143" t="str">
        <f>IF($E32&gt;W32,$D32,V32)</f>
        <v>Bye</v>
      </c>
      <c r="Z32" s="140">
        <f>MAX($E32,W32)</f>
        <v>1</v>
      </c>
      <c r="AB32" s="137">
        <v>0</v>
      </c>
      <c r="AC32" s="139" t="str">
        <f>VLOOKUP(AB$30,Schedule!$A:$P,$A32,0)</f>
        <v>Bye</v>
      </c>
      <c r="AD32" s="140">
        <f>VLOOKUP($AB$30,QB!$D:$S,'Use this tab'!$A32,0)</f>
        <v>1</v>
      </c>
      <c r="AE32" s="143" t="str">
        <f t="shared" ref="AE32:AE46" si="36">IF($E32&gt;AD32,$C$29,AB$29)</f>
        <v>Hank Bachmeier</v>
      </c>
      <c r="AF32" s="139" t="str">
        <f>IF($E32&gt;AD32,$D32,AC32)</f>
        <v>Bye</v>
      </c>
      <c r="AG32" s="140">
        <f>MAX($E32,AD32)</f>
        <v>1</v>
      </c>
      <c r="AI32" s="141">
        <v>0</v>
      </c>
      <c r="AJ32" s="143" t="str">
        <f>VLOOKUP(AI$30,Schedule!$A:$P,$A32,0)</f>
        <v>Bye</v>
      </c>
      <c r="AK32" s="163">
        <f>VLOOKUP($AI$30,QB!$D:$S,'Use this tab'!$A32,0)</f>
        <v>1</v>
      </c>
      <c r="AL32" s="143" t="str">
        <f t="shared" ref="AL32:AL46" si="37">IF($E32&gt;AK32,$C$29,AI$29)</f>
        <v>Mitchell Guadagni</v>
      </c>
      <c r="AM32" s="143" t="str">
        <f>IF($E32&gt;AK32,$D32,AJ32)</f>
        <v>Bye</v>
      </c>
      <c r="AN32" s="140">
        <f>MAX($E32,AK32)</f>
        <v>1</v>
      </c>
      <c r="AP32" s="137">
        <v>0</v>
      </c>
      <c r="AQ32" s="139" t="str">
        <f>VLOOKUP(AP$30,Schedule!$A:$P,$A32,0)</f>
        <v>Bye</v>
      </c>
      <c r="AR32" s="140">
        <f>VLOOKUP($AP$30,QB!$D:$S,'Use this tab'!$A32,0)</f>
        <v>1</v>
      </c>
      <c r="AS32" s="143" t="str">
        <f t="shared" ref="AS32:AS46" si="38">IF($E32&gt;AR32,$C$29,AP$29)</f>
        <v>Shane Buechele</v>
      </c>
      <c r="AT32" s="139" t="str">
        <f>IF($E32&gt;AR32,$D32,AQ32)</f>
        <v>Bye</v>
      </c>
      <c r="AU32" s="140">
        <f>MAX($E32,AR32)</f>
        <v>1</v>
      </c>
      <c r="AW32" s="141">
        <v>0</v>
      </c>
      <c r="AX32" s="143" t="str">
        <f>VLOOKUP(AW$30,Schedule!$A:$P,$A32,0)</f>
        <v>Bye</v>
      </c>
      <c r="AY32" s="163">
        <f>VLOOKUP($AW$30,QB!$D:$S,'Use this tab'!$A32,0)</f>
        <v>1</v>
      </c>
      <c r="AZ32" s="143" t="str">
        <f t="shared" ref="AZ32:AZ46" si="39">IF($E32&gt;AY32,$C$29,AW$29)</f>
        <v>Ian Book</v>
      </c>
      <c r="BA32" s="143" t="str">
        <f>IF($E32&gt;AY32,$D32,AX32)</f>
        <v>Bye</v>
      </c>
      <c r="BB32" s="140">
        <f>MAX($E32,AY32)</f>
        <v>1</v>
      </c>
      <c r="BD32" s="137">
        <v>0</v>
      </c>
      <c r="BE32" s="139" t="str">
        <f>VLOOKUP(BD$30,Schedule!$A:$P,$A32,0)</f>
        <v>Bye</v>
      </c>
      <c r="BF32" s="140">
        <f>VLOOKUP($BD$30,QB!$D:$S,'Use this tab'!$A32,0)</f>
        <v>1</v>
      </c>
      <c r="BG32" s="143" t="str">
        <f t="shared" ref="BG32:BG46" si="40">IF($E32&gt;BF32,$C$29,BD$29)</f>
        <v>Desmond Ridder</v>
      </c>
      <c r="BH32" s="139" t="str">
        <f>IF($E32&gt;BF32,$D32,BE32)</f>
        <v>Bye</v>
      </c>
      <c r="BI32" s="140">
        <f>MAX($E32,BF32)</f>
        <v>1</v>
      </c>
      <c r="BK32" s="141">
        <v>0</v>
      </c>
      <c r="BL32" s="143" t="str">
        <f>VLOOKUP(BK$30,Schedule!$A:$P,$A32,0)</f>
        <v>Bye</v>
      </c>
      <c r="BM32" s="163">
        <f>VLOOKUP($BK$30,QB!$D:$S,'Use this tab'!$A32,0)</f>
        <v>1</v>
      </c>
      <c r="BN32" s="143" t="str">
        <f t="shared" ref="BN32:BN46" si="41">IF($E32&gt;BM32,$C$29,BK$29)</f>
        <v>Steven Montez</v>
      </c>
      <c r="BO32" s="143" t="str">
        <f>IF($E32&gt;BM32,$D32,BL32)</f>
        <v>Bye</v>
      </c>
      <c r="BP32" s="140">
        <f>MAX($E32,BM32)</f>
        <v>1</v>
      </c>
      <c r="BR32" s="137">
        <v>0</v>
      </c>
      <c r="BS32" s="139" t="str">
        <f>VLOOKUP(BR$30,Schedule!$A:$P,$A32,0)</f>
        <v>Bye</v>
      </c>
      <c r="BT32" s="140">
        <f>VLOOKUP($BR$30,QB!$D:$S,'Use this tab'!$A32,0)</f>
        <v>1</v>
      </c>
      <c r="BU32" s="143" t="str">
        <f t="shared" ref="BU32:BU46" si="42">IF($E32&gt;BT32,$C$29,BR$29)</f>
        <v>Malcolm Perry</v>
      </c>
      <c r="BV32" s="139" t="str">
        <f>IF($E32&gt;BT32,$D32,BS32)</f>
        <v>Bye</v>
      </c>
      <c r="BW32" s="140">
        <f>MAX($E32,BT32)</f>
        <v>1</v>
      </c>
      <c r="BY32" s="141">
        <v>0</v>
      </c>
      <c r="BZ32" s="143" t="str">
        <f>VLOOKUP(BY$30,Schedule!$A:$P,$A32,0)</f>
        <v>Hawaii</v>
      </c>
      <c r="CA32" s="163">
        <f>VLOOKUP($BY$30,QB!$D:$S,'Use this tab'!$A32,0)</f>
        <v>98</v>
      </c>
      <c r="CB32" s="143" t="str">
        <f t="shared" ref="CB32:CB46" si="43">IF($E32&gt;CA32,$C$29,BY$29)</f>
        <v>Khalil Tate</v>
      </c>
      <c r="CC32" s="143" t="str">
        <f>IF($E32&gt;CA32,$D32,BZ32)</f>
        <v>Hawaii</v>
      </c>
      <c r="CD32" s="140">
        <f>MAX($E32,CA32)</f>
        <v>98</v>
      </c>
    </row>
    <row r="33" spans="1:82">
      <c r="A33" s="102">
        <v>3</v>
      </c>
      <c r="C33" s="130">
        <v>1</v>
      </c>
      <c r="D33" s="162" t="str">
        <f>VLOOKUP(C$30,Schedule!$A:$P,$A33,0)</f>
        <v>Okla</v>
      </c>
      <c r="E33" s="132">
        <f>VLOOKUP($C$30,QB!$D:$S,'Use this tab'!$A33,0)</f>
        <v>122</v>
      </c>
      <c r="G33" s="133">
        <v>1</v>
      </c>
      <c r="H33" s="135" t="str">
        <f>VLOOKUP(G$30,Schedule!$A:$P,$A33,0)</f>
        <v>UtSt</v>
      </c>
      <c r="I33" s="136">
        <f>VLOOKUP($G$30,QB!$D:$S,'Use this tab'!$A33,0)</f>
        <v>56</v>
      </c>
      <c r="J33" s="135" t="str">
        <f t="shared" si="33"/>
        <v>D'Eriq King</v>
      </c>
      <c r="K33" s="135" t="str">
        <f>IF($E33&gt;I33,$D33,H33)</f>
        <v>Okla</v>
      </c>
      <c r="L33" s="136">
        <f t="shared" ref="L33:L46" si="44">MAX($E33,I33)</f>
        <v>122</v>
      </c>
      <c r="N33" s="137">
        <v>1</v>
      </c>
      <c r="O33" s="139" t="str">
        <f>VLOOKUP(N$30,Schedule!$A:$P,$A33,0)</f>
        <v>LaTec</v>
      </c>
      <c r="P33" s="140">
        <f>VLOOKUP($N$30,QB!$D:$S,'Use this tab'!$A33,0)</f>
        <v>30</v>
      </c>
      <c r="Q33" s="143" t="str">
        <f t="shared" si="34"/>
        <v>D'Eriq King</v>
      </c>
      <c r="R33" s="139" t="str">
        <f>IF($E33&gt;P33,$D33,O33)</f>
        <v>Okla</v>
      </c>
      <c r="S33" s="140">
        <f t="shared" ref="S33:S46" si="45">MAX($E33,P33)</f>
        <v>122</v>
      </c>
      <c r="U33" s="141">
        <v>1</v>
      </c>
      <c r="V33" s="143" t="str">
        <f>VLOOKUP(U$30,Schedule!$A:$P,$A33,0)</f>
        <v>Wyo</v>
      </c>
      <c r="W33" s="163">
        <f>VLOOKUP($U$30,QB!$D:$S,'Use this tab'!$A33,0)</f>
        <v>26</v>
      </c>
      <c r="X33" s="143" t="str">
        <f t="shared" si="35"/>
        <v>D'Eriq King</v>
      </c>
      <c r="Y33" s="143" t="str">
        <f>IF($E33&gt;W33,$D33,V33)</f>
        <v>Okla</v>
      </c>
      <c r="Z33" s="140">
        <f t="shared" ref="Z33:Z46" si="46">MAX($E33,W33)</f>
        <v>122</v>
      </c>
      <c r="AB33" s="137">
        <v>1</v>
      </c>
      <c r="AC33" s="139" t="str">
        <f>VLOOKUP(AB$30,Schedule!$A:$P,$A33,0)</f>
        <v>FlaSt</v>
      </c>
      <c r="AD33" s="140">
        <f>VLOOKUP($AB$30,QB!$D:$S,'Use this tab'!$A33,0)</f>
        <v>112</v>
      </c>
      <c r="AE33" s="143" t="str">
        <f t="shared" si="36"/>
        <v>D'Eriq King</v>
      </c>
      <c r="AF33" s="139" t="str">
        <f>IF($E33&gt;AD33,$D33,AC33)</f>
        <v>Okla</v>
      </c>
      <c r="AG33" s="140">
        <f t="shared" ref="AG33:AG46" si="47">MAX($E33,AD33)</f>
        <v>122</v>
      </c>
      <c r="AI33" s="141">
        <v>1</v>
      </c>
      <c r="AJ33" s="143" t="str">
        <f>VLOOKUP(AI$30,Schedule!$A:$P,$A33,0)</f>
        <v>KY</v>
      </c>
      <c r="AK33" s="163">
        <f>VLOOKUP($AI$30,QB!$D:$S,'Use this tab'!$A33,0)</f>
        <v>8</v>
      </c>
      <c r="AL33" s="143" t="str">
        <f t="shared" si="37"/>
        <v>D'Eriq King</v>
      </c>
      <c r="AM33" s="143" t="str">
        <f>IF($E33&gt;AK33,$D33,AJ33)</f>
        <v>Okla</v>
      </c>
      <c r="AN33" s="140">
        <f t="shared" ref="AN33:AN46" si="48">MAX($E33,AK33)</f>
        <v>122</v>
      </c>
      <c r="AP33" s="137">
        <v>1</v>
      </c>
      <c r="AQ33" s="139" t="str">
        <f>VLOOKUP(AP$30,Schedule!$A:$P,$A33,0)</f>
        <v>ArkSt</v>
      </c>
      <c r="AR33" s="140">
        <f>VLOOKUP($AP$30,QB!$D:$S,'Use this tab'!$A33,0)</f>
        <v>31</v>
      </c>
      <c r="AS33" s="143" t="str">
        <f t="shared" si="38"/>
        <v>D'Eriq King</v>
      </c>
      <c r="AT33" s="139" t="str">
        <f>IF($E33&gt;AR33,$D33,AQ33)</f>
        <v>Okla</v>
      </c>
      <c r="AU33" s="140">
        <f t="shared" ref="AU33:AU46" si="49">MAX($E33,AR33)</f>
        <v>122</v>
      </c>
      <c r="AW33" s="141">
        <v>1</v>
      </c>
      <c r="AX33" s="143" t="str">
        <f>VLOOKUP(AW$30,Schedule!$A:$P,$A33,0)</f>
        <v>Lou</v>
      </c>
      <c r="AY33" s="163">
        <f>VLOOKUP($AW$30,QB!$D:$S,'Use this tab'!$A33,0)</f>
        <v>89</v>
      </c>
      <c r="AZ33" s="143" t="str">
        <f t="shared" si="39"/>
        <v>D'Eriq King</v>
      </c>
      <c r="BA33" s="143" t="str">
        <f>IF($E33&gt;AY33,$D33,AX33)</f>
        <v>Okla</v>
      </c>
      <c r="BB33" s="140">
        <f t="shared" ref="BB33:BB46" si="50">MAX($E33,AY33)</f>
        <v>122</v>
      </c>
      <c r="BD33" s="137">
        <v>1</v>
      </c>
      <c r="BE33" s="139" t="str">
        <f>VLOOKUP(BD$30,Schedule!$A:$P,$A33,0)</f>
        <v>UCLA</v>
      </c>
      <c r="BF33" s="140">
        <f>VLOOKUP($BD$30,QB!$D:$S,'Use this tab'!$A33,0)</f>
        <v>108</v>
      </c>
      <c r="BG33" s="143" t="str">
        <f t="shared" si="40"/>
        <v>D'Eriq King</v>
      </c>
      <c r="BH33" s="139" t="str">
        <f>IF($E33&gt;BF33,$D33,BE33)</f>
        <v>Okla</v>
      </c>
      <c r="BI33" s="140">
        <f t="shared" ref="BI33:BI46" si="51">MAX($E33,BF33)</f>
        <v>122</v>
      </c>
      <c r="BK33" s="141">
        <v>1</v>
      </c>
      <c r="BL33" s="143" t="str">
        <f>VLOOKUP(BK$30,Schedule!$A:$P,$A33,0)</f>
        <v>ColSt</v>
      </c>
      <c r="BM33" s="163">
        <f>VLOOKUP($BK$30,QB!$D:$S,'Use this tab'!$A33,0)</f>
        <v>103</v>
      </c>
      <c r="BN33" s="143" t="str">
        <f t="shared" si="41"/>
        <v>D'Eriq King</v>
      </c>
      <c r="BO33" s="143" t="str">
        <f>IF($E33&gt;BM33,$D33,BL33)</f>
        <v>Okla</v>
      </c>
      <c r="BP33" s="140">
        <f t="shared" ref="BP33:BP46" si="52">MAX($E33,BM33)</f>
        <v>122</v>
      </c>
      <c r="BR33" s="137">
        <v>1</v>
      </c>
      <c r="BS33" s="139" t="str">
        <f>VLOOKUP(BR$30,Schedule!$A:$P,$A33,0)</f>
        <v>FCS</v>
      </c>
      <c r="BT33" s="140">
        <f>VLOOKUP($BR$30,QB!$D:$S,'Use this tab'!$A33,0)</f>
        <v>132</v>
      </c>
      <c r="BU33" s="143" t="str">
        <f t="shared" si="42"/>
        <v>Malcolm Perry</v>
      </c>
      <c r="BV33" s="139" t="str">
        <f>IF($E33&gt;BT33,$D33,BS33)</f>
        <v>FCS</v>
      </c>
      <c r="BW33" s="140">
        <f t="shared" ref="BW33:BW46" si="53">MAX($E33,BT33)</f>
        <v>132</v>
      </c>
      <c r="BY33" s="141">
        <v>1</v>
      </c>
      <c r="BZ33" s="143" t="str">
        <f>VLOOKUP(BY$30,Schedule!$A:$P,$A33,0)</f>
        <v>Bye</v>
      </c>
      <c r="CA33" s="163">
        <f>VLOOKUP($BY$30,QB!$D:$S,'Use this tab'!$A33,0)</f>
        <v>1</v>
      </c>
      <c r="CB33" s="143" t="str">
        <f t="shared" si="43"/>
        <v>D'Eriq King</v>
      </c>
      <c r="CC33" s="143" t="str">
        <f>IF($E33&gt;CA33,$D33,BZ33)</f>
        <v>Okla</v>
      </c>
      <c r="CD33" s="140">
        <f t="shared" ref="CD33:CD46" si="54">MAX($E33,CA33)</f>
        <v>122</v>
      </c>
    </row>
    <row r="34" spans="1:82">
      <c r="A34" s="102">
        <v>4</v>
      </c>
      <c r="C34" s="130">
        <v>2</v>
      </c>
      <c r="D34" s="162" t="str">
        <f>VLOOKUP(C$30,Schedule!$A:$P,$A34,0)</f>
        <v>FCS</v>
      </c>
      <c r="E34" s="132">
        <f>VLOOKUP($C$30,QB!$D:$S,'Use this tab'!$A34,0)</f>
        <v>132</v>
      </c>
      <c r="G34" s="133">
        <v>2</v>
      </c>
      <c r="H34" s="135" t="str">
        <f>VLOOKUP(G$30,Schedule!$A:$P,$A34,0)</f>
        <v>Rice</v>
      </c>
      <c r="I34" s="136">
        <f>VLOOKUP($G$30,QB!$D:$S,'Use this tab'!$A34,0)</f>
        <v>128</v>
      </c>
      <c r="J34" s="135" t="str">
        <f t="shared" si="33"/>
        <v>D'Eriq King</v>
      </c>
      <c r="K34" s="135" t="str">
        <f t="shared" ref="K34:K46" si="55">IF($E34&gt;I34,$D34,H34)</f>
        <v>FCS</v>
      </c>
      <c r="L34" s="136">
        <f t="shared" si="44"/>
        <v>132</v>
      </c>
      <c r="N34" s="137">
        <v>2</v>
      </c>
      <c r="O34" s="139" t="str">
        <f>VLOOKUP(N$30,Schedule!$A:$P,$A34,0)</f>
        <v>LSU</v>
      </c>
      <c r="P34" s="140">
        <f>VLOOKUP($N$30,QB!$D:$S,'Use this tab'!$A34,0)</f>
        <v>28</v>
      </c>
      <c r="Q34" s="143" t="str">
        <f t="shared" si="34"/>
        <v>D'Eriq King</v>
      </c>
      <c r="R34" s="139" t="str">
        <f t="shared" ref="R34:R46" si="56">IF($E34&gt;P34,$D34,O34)</f>
        <v>FCS</v>
      </c>
      <c r="S34" s="140">
        <f t="shared" si="45"/>
        <v>132</v>
      </c>
      <c r="U34" s="141">
        <v>2</v>
      </c>
      <c r="V34" s="143" t="str">
        <f>VLOOKUP(U$30,Schedule!$A:$P,$A34,0)</f>
        <v>WVU</v>
      </c>
      <c r="W34" s="163">
        <f>VLOOKUP($U$30,QB!$D:$S,'Use this tab'!$A34,0)</f>
        <v>81</v>
      </c>
      <c r="X34" s="143" t="str">
        <f t="shared" si="35"/>
        <v>D'Eriq King</v>
      </c>
      <c r="Y34" s="143" t="str">
        <f t="shared" ref="Y34:Y46" si="57">IF($E34&gt;W34,$D34,V34)</f>
        <v>FCS</v>
      </c>
      <c r="Z34" s="140">
        <f t="shared" si="46"/>
        <v>132</v>
      </c>
      <c r="AB34" s="137">
        <v>2</v>
      </c>
      <c r="AC34" s="139" t="str">
        <f>VLOOKUP(AB$30,Schedule!$A:$P,$A34,0)</f>
        <v>Marsh</v>
      </c>
      <c r="AD34" s="140">
        <f>VLOOKUP($AB$30,QB!$D:$S,'Use this tab'!$A34,0)</f>
        <v>45</v>
      </c>
      <c r="AE34" s="143" t="str">
        <f t="shared" si="36"/>
        <v>D'Eriq King</v>
      </c>
      <c r="AF34" s="139" t="str">
        <f t="shared" ref="AF34:AF46" si="58">IF($E34&gt;AD34,$D34,AC34)</f>
        <v>FCS</v>
      </c>
      <c r="AG34" s="140">
        <f t="shared" si="47"/>
        <v>132</v>
      </c>
      <c r="AI34" s="141">
        <v>2</v>
      </c>
      <c r="AJ34" s="143" t="str">
        <f>VLOOKUP(AI$30,Schedule!$A:$P,$A34,0)</f>
        <v>Bye</v>
      </c>
      <c r="AK34" s="163">
        <f>VLOOKUP($AI$30,QB!$D:$S,'Use this tab'!$A34,0)</f>
        <v>1</v>
      </c>
      <c r="AL34" s="143" t="str">
        <f t="shared" si="37"/>
        <v>D'Eriq King</v>
      </c>
      <c r="AM34" s="143" t="str">
        <f t="shared" ref="AM34:AM46" si="59">IF($E34&gt;AK34,$D34,AJ34)</f>
        <v>FCS</v>
      </c>
      <c r="AN34" s="140">
        <f t="shared" si="48"/>
        <v>132</v>
      </c>
      <c r="AP34" s="137">
        <v>2</v>
      </c>
      <c r="AQ34" s="139" t="str">
        <f>VLOOKUP(AP$30,Schedule!$A:$P,$A34,0)</f>
        <v>NorTx</v>
      </c>
      <c r="AR34" s="140">
        <f>VLOOKUP($AP$30,QB!$D:$S,'Use this tab'!$A34,0)</f>
        <v>54</v>
      </c>
      <c r="AS34" s="143" t="str">
        <f t="shared" si="38"/>
        <v>D'Eriq King</v>
      </c>
      <c r="AT34" s="139" t="str">
        <f t="shared" ref="AT34:AT46" si="60">IF($E34&gt;AR34,$D34,AQ34)</f>
        <v>FCS</v>
      </c>
      <c r="AU34" s="140">
        <f t="shared" si="49"/>
        <v>132</v>
      </c>
      <c r="AW34" s="141">
        <v>2</v>
      </c>
      <c r="AX34" s="143" t="str">
        <f>VLOOKUP(AW$30,Schedule!$A:$P,$A34,0)</f>
        <v>Bye</v>
      </c>
      <c r="AY34" s="163">
        <f>VLOOKUP($AW$30,QB!$D:$S,'Use this tab'!$A34,0)</f>
        <v>1</v>
      </c>
      <c r="AZ34" s="143" t="str">
        <f t="shared" si="39"/>
        <v>D'Eriq King</v>
      </c>
      <c r="BA34" s="143" t="str">
        <f t="shared" ref="BA34:BA46" si="61">IF($E34&gt;AY34,$D34,AX34)</f>
        <v>FCS</v>
      </c>
      <c r="BB34" s="140">
        <f t="shared" si="50"/>
        <v>132</v>
      </c>
      <c r="BD34" s="137">
        <v>2</v>
      </c>
      <c r="BE34" s="139" t="str">
        <f>VLOOKUP(BD$30,Schedule!$A:$P,$A34,0)</f>
        <v>OHSt</v>
      </c>
      <c r="BF34" s="140">
        <f>VLOOKUP($BD$30,QB!$D:$S,'Use this tab'!$A34,0)</f>
        <v>67</v>
      </c>
      <c r="BG34" s="143" t="str">
        <f t="shared" si="40"/>
        <v>D'Eriq King</v>
      </c>
      <c r="BH34" s="139" t="str">
        <f t="shared" ref="BH34:BH46" si="62">IF($E34&gt;BF34,$D34,BE34)</f>
        <v>FCS</v>
      </c>
      <c r="BI34" s="140">
        <f t="shared" si="51"/>
        <v>132</v>
      </c>
      <c r="BK34" s="141">
        <v>2</v>
      </c>
      <c r="BL34" s="143" t="str">
        <f>VLOOKUP(BK$30,Schedule!$A:$P,$A34,0)</f>
        <v>Neb</v>
      </c>
      <c r="BM34" s="163">
        <f>VLOOKUP($BK$30,QB!$D:$S,'Use this tab'!$A34,0)</f>
        <v>85</v>
      </c>
      <c r="BN34" s="143" t="str">
        <f t="shared" si="41"/>
        <v>D'Eriq King</v>
      </c>
      <c r="BO34" s="143" t="str">
        <f t="shared" ref="BO34:BO46" si="63">IF($E34&gt;BM34,$D34,BL34)</f>
        <v>FCS</v>
      </c>
      <c r="BP34" s="140">
        <f t="shared" si="52"/>
        <v>132</v>
      </c>
      <c r="BR34" s="137">
        <v>2</v>
      </c>
      <c r="BS34" s="139" t="str">
        <f>VLOOKUP(BR$30,Schedule!$A:$P,$A34,0)</f>
        <v>Bye</v>
      </c>
      <c r="BT34" s="140">
        <f>VLOOKUP($BR$30,QB!$D:$S,'Use this tab'!$A34,0)</f>
        <v>1</v>
      </c>
      <c r="BU34" s="143" t="str">
        <f t="shared" si="42"/>
        <v>D'Eriq King</v>
      </c>
      <c r="BV34" s="139" t="str">
        <f t="shared" ref="BV34:BV46" si="64">IF($E34&gt;BT34,$D34,BS34)</f>
        <v>FCS</v>
      </c>
      <c r="BW34" s="140">
        <f t="shared" si="53"/>
        <v>132</v>
      </c>
      <c r="BY34" s="141">
        <v>2</v>
      </c>
      <c r="BZ34" s="143" t="str">
        <f>VLOOKUP(BY$30,Schedule!$A:$P,$A34,0)</f>
        <v>FCS</v>
      </c>
      <c r="CA34" s="163">
        <f>VLOOKUP($BY$30,QB!$D:$S,'Use this tab'!$A34,0)</f>
        <v>132</v>
      </c>
      <c r="CB34" s="143" t="str">
        <f t="shared" si="43"/>
        <v>Khalil Tate</v>
      </c>
      <c r="CC34" s="143" t="str">
        <f t="shared" ref="CC34:CC46" si="65">IF($E34&gt;CA34,$D34,BZ34)</f>
        <v>FCS</v>
      </c>
      <c r="CD34" s="140">
        <f t="shared" si="54"/>
        <v>132</v>
      </c>
    </row>
    <row r="35" spans="1:82">
      <c r="A35" s="102">
        <v>5</v>
      </c>
      <c r="C35" s="130">
        <v>3</v>
      </c>
      <c r="D35" s="162" t="str">
        <f>VLOOKUP(C$30,Schedule!$A:$P,$A35,0)</f>
        <v>WaSt</v>
      </c>
      <c r="E35" s="132">
        <f>VLOOKUP($C$30,QB!$D:$S,'Use this tab'!$A35,0)</f>
        <v>40</v>
      </c>
      <c r="G35" s="133">
        <v>3</v>
      </c>
      <c r="H35" s="135" t="str">
        <f>VLOOKUP(G$30,Schedule!$A:$P,$A35,0)</f>
        <v>UNC</v>
      </c>
      <c r="I35" s="136">
        <f>VLOOKUP($G$30,QB!$D:$S,'Use this tab'!$A35,0)</f>
        <v>90</v>
      </c>
      <c r="J35" s="135" t="str">
        <f t="shared" si="33"/>
        <v>Jamie Newman</v>
      </c>
      <c r="K35" s="135" t="str">
        <f t="shared" si="55"/>
        <v>UNC</v>
      </c>
      <c r="L35" s="136">
        <f t="shared" si="44"/>
        <v>90</v>
      </c>
      <c r="N35" s="137">
        <v>3</v>
      </c>
      <c r="O35" s="139" t="str">
        <f>VLOOKUP(N$30,Schedule!$A:$P,$A35,0)</f>
        <v>Rice</v>
      </c>
      <c r="P35" s="140">
        <f>VLOOKUP($N$30,QB!$D:$S,'Use this tab'!$A35,0)</f>
        <v>128</v>
      </c>
      <c r="Q35" s="143" t="str">
        <f t="shared" si="34"/>
        <v>Sam Ehlinger</v>
      </c>
      <c r="R35" s="139" t="str">
        <f t="shared" si="56"/>
        <v>Rice</v>
      </c>
      <c r="S35" s="140">
        <f t="shared" si="45"/>
        <v>128</v>
      </c>
      <c r="U35" s="141">
        <v>3</v>
      </c>
      <c r="V35" s="143" t="str">
        <f>VLOOKUP(U$30,Schedule!$A:$P,$A35,0)</f>
        <v>FCS</v>
      </c>
      <c r="W35" s="163">
        <f>VLOOKUP($U$30,QB!$D:$S,'Use this tab'!$A35,0)</f>
        <v>132</v>
      </c>
      <c r="X35" s="143" t="str">
        <f t="shared" si="35"/>
        <v>Kelly Bryant</v>
      </c>
      <c r="Y35" s="143" t="str">
        <f t="shared" si="57"/>
        <v>FCS</v>
      </c>
      <c r="Z35" s="140">
        <f t="shared" si="46"/>
        <v>132</v>
      </c>
      <c r="AB35" s="137">
        <v>3</v>
      </c>
      <c r="AC35" s="139" t="str">
        <f>VLOOKUP(AB$30,Schedule!$A:$P,$A35,0)</f>
        <v>FCS</v>
      </c>
      <c r="AD35" s="140">
        <f>VLOOKUP($AB$30,QB!$D:$S,'Use this tab'!$A35,0)</f>
        <v>132</v>
      </c>
      <c r="AE35" s="143" t="str">
        <f t="shared" si="36"/>
        <v>Hank Bachmeier</v>
      </c>
      <c r="AF35" s="139" t="str">
        <f t="shared" si="58"/>
        <v>FCS</v>
      </c>
      <c r="AG35" s="140">
        <f t="shared" si="47"/>
        <v>132</v>
      </c>
      <c r="AI35" s="141">
        <v>3</v>
      </c>
      <c r="AJ35" s="143" t="str">
        <f>VLOOKUP(AI$30,Schedule!$A:$P,$A35,0)</f>
        <v>FCS</v>
      </c>
      <c r="AK35" s="163">
        <f>VLOOKUP($AI$30,QB!$D:$S,'Use this tab'!$A35,0)</f>
        <v>132</v>
      </c>
      <c r="AL35" s="143" t="str">
        <f t="shared" si="37"/>
        <v>Mitchell Guadagni</v>
      </c>
      <c r="AM35" s="143" t="str">
        <f t="shared" si="59"/>
        <v>FCS</v>
      </c>
      <c r="AN35" s="140">
        <f t="shared" si="48"/>
        <v>132</v>
      </c>
      <c r="AP35" s="137">
        <v>3</v>
      </c>
      <c r="AQ35" s="139" t="str">
        <f>VLOOKUP(AP$30,Schedule!$A:$P,$A35,0)</f>
        <v>TxSt</v>
      </c>
      <c r="AR35" s="140">
        <f>VLOOKUP($AP$30,QB!$D:$S,'Use this tab'!$A35,0)</f>
        <v>51</v>
      </c>
      <c r="AS35" s="143" t="str">
        <f t="shared" si="38"/>
        <v>Shane Buechele</v>
      </c>
      <c r="AT35" s="139" t="str">
        <f t="shared" si="60"/>
        <v>TxSt</v>
      </c>
      <c r="AU35" s="140">
        <f t="shared" si="49"/>
        <v>51</v>
      </c>
      <c r="AW35" s="141">
        <v>3</v>
      </c>
      <c r="AX35" s="143" t="str">
        <f>VLOOKUP(AW$30,Schedule!$A:$P,$A35,0)</f>
        <v>NM</v>
      </c>
      <c r="AY35" s="163">
        <f>VLOOKUP($AW$30,QB!$D:$S,'Use this tab'!$A35,0)</f>
        <v>118</v>
      </c>
      <c r="AZ35" s="143" t="str">
        <f t="shared" si="39"/>
        <v>Ian Book</v>
      </c>
      <c r="BA35" s="143" t="str">
        <f t="shared" si="61"/>
        <v>NM</v>
      </c>
      <c r="BB35" s="140">
        <f t="shared" si="50"/>
        <v>118</v>
      </c>
      <c r="BD35" s="137">
        <v>3</v>
      </c>
      <c r="BE35" s="139" t="str">
        <f>VLOOKUP(BD$30,Schedule!$A:$P,$A35,0)</f>
        <v>MiaOH</v>
      </c>
      <c r="BF35" s="140">
        <f>VLOOKUP($BD$30,QB!$D:$S,'Use this tab'!$A35,0)</f>
        <v>44</v>
      </c>
      <c r="BG35" s="143" t="str">
        <f t="shared" si="40"/>
        <v>Desmond Ridder</v>
      </c>
      <c r="BH35" s="139" t="str">
        <f t="shared" si="62"/>
        <v>MiaOH</v>
      </c>
      <c r="BI35" s="140">
        <f t="shared" si="51"/>
        <v>44</v>
      </c>
      <c r="BK35" s="141">
        <v>3</v>
      </c>
      <c r="BL35" s="143" t="str">
        <f>VLOOKUP(BK$30,Schedule!$A:$P,$A35,0)</f>
        <v>AF</v>
      </c>
      <c r="BM35" s="163">
        <f>VLOOKUP($BK$30,QB!$D:$S,'Use this tab'!$A35,0)</f>
        <v>70</v>
      </c>
      <c r="BN35" s="143" t="str">
        <f t="shared" si="41"/>
        <v>Steven Montez</v>
      </c>
      <c r="BO35" s="143" t="str">
        <f t="shared" si="63"/>
        <v>AF</v>
      </c>
      <c r="BP35" s="140">
        <f t="shared" si="52"/>
        <v>70</v>
      </c>
      <c r="BR35" s="137">
        <v>3</v>
      </c>
      <c r="BS35" s="139" t="str">
        <f>VLOOKUP(BR$30,Schedule!$A:$P,$A35,0)</f>
        <v>ECU</v>
      </c>
      <c r="BT35" s="140">
        <f>VLOOKUP($BR$30,QB!$D:$S,'Use this tab'!$A35,0)</f>
        <v>129</v>
      </c>
      <c r="BU35" s="143" t="str">
        <f t="shared" si="42"/>
        <v>Malcolm Perry</v>
      </c>
      <c r="BV35" s="139" t="str">
        <f t="shared" si="64"/>
        <v>ECU</v>
      </c>
      <c r="BW35" s="140">
        <f t="shared" si="53"/>
        <v>129</v>
      </c>
      <c r="BY35" s="141">
        <v>3</v>
      </c>
      <c r="BZ35" s="143" t="str">
        <f>VLOOKUP(BY$30,Schedule!$A:$P,$A35,0)</f>
        <v>TxTch</v>
      </c>
      <c r="CA35" s="163">
        <f>VLOOKUP($BY$30,QB!$D:$S,'Use this tab'!$A35,0)</f>
        <v>116</v>
      </c>
      <c r="CB35" s="143" t="str">
        <f t="shared" si="43"/>
        <v>Khalil Tate</v>
      </c>
      <c r="CC35" s="143" t="str">
        <f t="shared" si="65"/>
        <v>TxTch</v>
      </c>
      <c r="CD35" s="140">
        <f t="shared" si="54"/>
        <v>116</v>
      </c>
    </row>
    <row r="36" spans="1:82">
      <c r="A36" s="102">
        <v>6</v>
      </c>
      <c r="C36" s="130">
        <v>4</v>
      </c>
      <c r="D36" s="162" t="str">
        <f>VLOOKUP(C$30,Schedule!$A:$P,$A36,0)</f>
        <v>Tul</v>
      </c>
      <c r="E36" s="132">
        <f>VLOOKUP($C$30,QB!$D:$S,'Use this tab'!$A36,0)</f>
        <v>102</v>
      </c>
      <c r="G36" s="133">
        <v>4</v>
      </c>
      <c r="H36" s="135" t="str">
        <f>VLOOKUP(G$30,Schedule!$A:$P,$A36,0)</f>
        <v>FCS</v>
      </c>
      <c r="I36" s="136">
        <f>VLOOKUP($G$30,QB!$D:$S,'Use this tab'!$A36,0)</f>
        <v>132</v>
      </c>
      <c r="J36" s="135" t="str">
        <f t="shared" si="33"/>
        <v>Jamie Newman</v>
      </c>
      <c r="K36" s="135" t="str">
        <f t="shared" si="55"/>
        <v>FCS</v>
      </c>
      <c r="L36" s="136">
        <f t="shared" si="44"/>
        <v>132</v>
      </c>
      <c r="N36" s="137">
        <v>4</v>
      </c>
      <c r="O36" s="139" t="str">
        <f>VLOOKUP(N$30,Schedule!$A:$P,$A36,0)</f>
        <v>OkSt</v>
      </c>
      <c r="P36" s="140">
        <f>VLOOKUP($N$30,QB!$D:$S,'Use this tab'!$A36,0)</f>
        <v>110</v>
      </c>
      <c r="Q36" s="143" t="str">
        <f t="shared" si="34"/>
        <v>Sam Ehlinger</v>
      </c>
      <c r="R36" s="139" t="str">
        <f t="shared" si="56"/>
        <v>OkSt</v>
      </c>
      <c r="S36" s="140">
        <f t="shared" si="45"/>
        <v>110</v>
      </c>
      <c r="U36" s="141">
        <v>4</v>
      </c>
      <c r="V36" s="143" t="str">
        <f>VLOOKUP(U$30,Schedule!$A:$P,$A36,0)</f>
        <v>SCar</v>
      </c>
      <c r="W36" s="163">
        <f>VLOOKUP($U$30,QB!$D:$S,'Use this tab'!$A36,0)</f>
        <v>60</v>
      </c>
      <c r="X36" s="143" t="str">
        <f t="shared" si="35"/>
        <v>D'Eriq King</v>
      </c>
      <c r="Y36" s="143" t="str">
        <f t="shared" si="57"/>
        <v>Tul</v>
      </c>
      <c r="Z36" s="140">
        <f t="shared" si="46"/>
        <v>102</v>
      </c>
      <c r="AB36" s="137">
        <v>4</v>
      </c>
      <c r="AC36" s="139" t="str">
        <f>VLOOKUP(AB$30,Schedule!$A:$P,$A36,0)</f>
        <v>AF</v>
      </c>
      <c r="AD36" s="140">
        <f>VLOOKUP($AB$30,QB!$D:$S,'Use this tab'!$A36,0)</f>
        <v>70</v>
      </c>
      <c r="AE36" s="143" t="str">
        <f t="shared" si="36"/>
        <v>D'Eriq King</v>
      </c>
      <c r="AF36" s="139" t="str">
        <f t="shared" si="58"/>
        <v>Tul</v>
      </c>
      <c r="AG36" s="140">
        <f t="shared" si="47"/>
        <v>102</v>
      </c>
      <c r="AI36" s="141">
        <v>4</v>
      </c>
      <c r="AJ36" s="143" t="str">
        <f>VLOOKUP(AI$30,Schedule!$A:$P,$A36,0)</f>
        <v>ColSt</v>
      </c>
      <c r="AK36" s="163">
        <f>VLOOKUP($AI$30,QB!$D:$S,'Use this tab'!$A36,0)</f>
        <v>103</v>
      </c>
      <c r="AL36" s="143" t="str">
        <f t="shared" si="37"/>
        <v>Mitchell Guadagni</v>
      </c>
      <c r="AM36" s="143" t="str">
        <f t="shared" si="59"/>
        <v>ColSt</v>
      </c>
      <c r="AN36" s="140">
        <f t="shared" si="48"/>
        <v>103</v>
      </c>
      <c r="AP36" s="137">
        <v>4</v>
      </c>
      <c r="AQ36" s="139" t="str">
        <f>VLOOKUP(AP$30,Schedule!$A:$P,$A36,0)</f>
        <v>TCU</v>
      </c>
      <c r="AR36" s="140">
        <f>VLOOKUP($AP$30,QB!$D:$S,'Use this tab'!$A36,0)</f>
        <v>39</v>
      </c>
      <c r="AS36" s="143" t="str">
        <f t="shared" si="38"/>
        <v>D'Eriq King</v>
      </c>
      <c r="AT36" s="139" t="str">
        <f t="shared" si="60"/>
        <v>Tul</v>
      </c>
      <c r="AU36" s="140">
        <f t="shared" si="49"/>
        <v>102</v>
      </c>
      <c r="AW36" s="141">
        <v>4</v>
      </c>
      <c r="AX36" s="143" t="str">
        <f>VLOOKUP(AW$30,Schedule!$A:$P,$A36,0)</f>
        <v>UGA</v>
      </c>
      <c r="AY36" s="163">
        <f>VLOOKUP($AW$30,QB!$D:$S,'Use this tab'!$A36,0)</f>
        <v>13</v>
      </c>
      <c r="AZ36" s="143" t="str">
        <f t="shared" si="39"/>
        <v>D'Eriq King</v>
      </c>
      <c r="BA36" s="143" t="str">
        <f t="shared" si="61"/>
        <v>Tul</v>
      </c>
      <c r="BB36" s="140">
        <f t="shared" si="50"/>
        <v>102</v>
      </c>
      <c r="BD36" s="137">
        <v>4</v>
      </c>
      <c r="BE36" s="139" t="str">
        <f>VLOOKUP(BD$30,Schedule!$A:$P,$A36,0)</f>
        <v>Bye</v>
      </c>
      <c r="BF36" s="140">
        <f>VLOOKUP($BD$30,QB!$D:$S,'Use this tab'!$A36,0)</f>
        <v>1</v>
      </c>
      <c r="BG36" s="143" t="str">
        <f t="shared" si="40"/>
        <v>D'Eriq King</v>
      </c>
      <c r="BH36" s="139" t="str">
        <f t="shared" si="62"/>
        <v>Tul</v>
      </c>
      <c r="BI36" s="140">
        <f t="shared" si="51"/>
        <v>102</v>
      </c>
      <c r="BK36" s="141">
        <v>4</v>
      </c>
      <c r="BL36" s="143" t="str">
        <f>VLOOKUP(BK$30,Schedule!$A:$P,$A36,0)</f>
        <v>AzSt</v>
      </c>
      <c r="BM36" s="163">
        <f>VLOOKUP($BK$30,QB!$D:$S,'Use this tab'!$A36,0)</f>
        <v>60</v>
      </c>
      <c r="BN36" s="143" t="str">
        <f t="shared" si="41"/>
        <v>D'Eriq King</v>
      </c>
      <c r="BO36" s="143" t="str">
        <f t="shared" si="63"/>
        <v>Tul</v>
      </c>
      <c r="BP36" s="140">
        <f t="shared" si="52"/>
        <v>102</v>
      </c>
      <c r="BR36" s="137">
        <v>4</v>
      </c>
      <c r="BS36" s="139" t="str">
        <f>VLOOKUP(BR$30,Schedule!$A:$P,$A36,0)</f>
        <v>Bye</v>
      </c>
      <c r="BT36" s="140">
        <f>VLOOKUP($BR$30,QB!$D:$S,'Use this tab'!$A36,0)</f>
        <v>1</v>
      </c>
      <c r="BU36" s="143" t="str">
        <f t="shared" si="42"/>
        <v>D'Eriq King</v>
      </c>
      <c r="BV36" s="139" t="str">
        <f t="shared" si="64"/>
        <v>Tul</v>
      </c>
      <c r="BW36" s="140">
        <f t="shared" si="53"/>
        <v>102</v>
      </c>
      <c r="BY36" s="141">
        <v>4</v>
      </c>
      <c r="BZ36" s="143" t="str">
        <f>VLOOKUP(BY$30,Schedule!$A:$P,$A36,0)</f>
        <v>Bye</v>
      </c>
      <c r="CA36" s="163">
        <f>VLOOKUP($BY$30,QB!$D:$S,'Use this tab'!$A36,0)</f>
        <v>1</v>
      </c>
      <c r="CB36" s="143" t="str">
        <f t="shared" si="43"/>
        <v>D'Eriq King</v>
      </c>
      <c r="CC36" s="143" t="str">
        <f t="shared" si="65"/>
        <v>Tul</v>
      </c>
      <c r="CD36" s="140">
        <f t="shared" si="54"/>
        <v>102</v>
      </c>
    </row>
    <row r="37" spans="1:82">
      <c r="A37" s="102">
        <v>7</v>
      </c>
      <c r="C37" s="130">
        <v>5</v>
      </c>
      <c r="D37" s="162" t="str">
        <f>VLOOKUP(C$30,Schedule!$A:$P,$A37,0)</f>
        <v>NorTx</v>
      </c>
      <c r="E37" s="132">
        <f>VLOOKUP($C$30,QB!$D:$S,'Use this tab'!$A37,0)</f>
        <v>54</v>
      </c>
      <c r="G37" s="133">
        <v>5</v>
      </c>
      <c r="H37" s="135" t="str">
        <f>VLOOKUP(G$30,Schedule!$A:$P,$A37,0)</f>
        <v>BC</v>
      </c>
      <c r="I37" s="136">
        <f>VLOOKUP($G$30,QB!$D:$S,'Use this tab'!$A37,0)</f>
        <v>78</v>
      </c>
      <c r="J37" s="135" t="str">
        <f t="shared" si="33"/>
        <v>Jamie Newman</v>
      </c>
      <c r="K37" s="135" t="str">
        <f t="shared" si="55"/>
        <v>BC</v>
      </c>
      <c r="L37" s="136">
        <f t="shared" si="44"/>
        <v>78</v>
      </c>
      <c r="N37" s="137">
        <v>5</v>
      </c>
      <c r="O37" s="139" t="str">
        <f>VLOOKUP(N$30,Schedule!$A:$P,$A37,0)</f>
        <v>Bye</v>
      </c>
      <c r="P37" s="140">
        <f>VLOOKUP($N$30,QB!$D:$S,'Use this tab'!$A37,0)</f>
        <v>1</v>
      </c>
      <c r="Q37" s="143" t="str">
        <f t="shared" si="34"/>
        <v>D'Eriq King</v>
      </c>
      <c r="R37" s="139" t="str">
        <f t="shared" si="56"/>
        <v>NorTx</v>
      </c>
      <c r="S37" s="140">
        <f t="shared" si="45"/>
        <v>54</v>
      </c>
      <c r="U37" s="141">
        <v>5</v>
      </c>
      <c r="V37" s="143" t="str">
        <f>VLOOKUP(U$30,Schedule!$A:$P,$A37,0)</f>
        <v>Bye</v>
      </c>
      <c r="W37" s="163">
        <f>VLOOKUP($U$30,QB!$D:$S,'Use this tab'!$A37,0)</f>
        <v>1</v>
      </c>
      <c r="X37" s="143" t="str">
        <f t="shared" si="35"/>
        <v>D'Eriq King</v>
      </c>
      <c r="Y37" s="143" t="str">
        <f t="shared" si="57"/>
        <v>NorTx</v>
      </c>
      <c r="Z37" s="140">
        <f t="shared" si="46"/>
        <v>54</v>
      </c>
      <c r="AB37" s="137">
        <v>5</v>
      </c>
      <c r="AC37" s="139" t="str">
        <f>VLOOKUP(AB$30,Schedule!$A:$P,$A37,0)</f>
        <v>Bye</v>
      </c>
      <c r="AD37" s="140">
        <f>VLOOKUP($AB$30,QB!$D:$S,'Use this tab'!$A37,0)</f>
        <v>1</v>
      </c>
      <c r="AE37" s="143" t="str">
        <f t="shared" si="36"/>
        <v>D'Eriq King</v>
      </c>
      <c r="AF37" s="139" t="str">
        <f t="shared" si="58"/>
        <v>NorTx</v>
      </c>
      <c r="AG37" s="140">
        <f t="shared" si="47"/>
        <v>54</v>
      </c>
      <c r="AI37" s="141">
        <v>5</v>
      </c>
      <c r="AJ37" s="143" t="str">
        <f>VLOOKUP(AI$30,Schedule!$A:$P,$A37,0)</f>
        <v>BYU</v>
      </c>
      <c r="AK37" s="163">
        <f>VLOOKUP($AI$30,QB!$D:$S,'Use this tab'!$A37,0)</f>
        <v>25</v>
      </c>
      <c r="AL37" s="143" t="str">
        <f t="shared" si="37"/>
        <v>D'Eriq King</v>
      </c>
      <c r="AM37" s="143" t="str">
        <f t="shared" si="59"/>
        <v>NorTx</v>
      </c>
      <c r="AN37" s="140">
        <f t="shared" si="48"/>
        <v>54</v>
      </c>
      <c r="AP37" s="137">
        <v>5</v>
      </c>
      <c r="AQ37" s="139" t="str">
        <f>VLOOKUP(AP$30,Schedule!$A:$P,$A37,0)</f>
        <v>SoFL</v>
      </c>
      <c r="AR37" s="140">
        <f>VLOOKUP($AP$30,QB!$D:$S,'Use this tab'!$A37,0)</f>
        <v>58</v>
      </c>
      <c r="AS37" s="143" t="str">
        <f t="shared" si="38"/>
        <v>Shane Buechele</v>
      </c>
      <c r="AT37" s="139" t="str">
        <f t="shared" si="60"/>
        <v>SoFL</v>
      </c>
      <c r="AU37" s="140">
        <f t="shared" si="49"/>
        <v>58</v>
      </c>
      <c r="AW37" s="141">
        <v>5</v>
      </c>
      <c r="AX37" s="143" t="str">
        <f>VLOOKUP(AW$30,Schedule!$A:$P,$A37,0)</f>
        <v>UVA</v>
      </c>
      <c r="AY37" s="163">
        <f>VLOOKUP($AW$30,QB!$D:$S,'Use this tab'!$A37,0)</f>
        <v>20</v>
      </c>
      <c r="AZ37" s="143" t="str">
        <f t="shared" si="39"/>
        <v>D'Eriq King</v>
      </c>
      <c r="BA37" s="143" t="str">
        <f t="shared" si="61"/>
        <v>NorTx</v>
      </c>
      <c r="BB37" s="140">
        <f t="shared" si="50"/>
        <v>54</v>
      </c>
      <c r="BD37" s="137">
        <v>5</v>
      </c>
      <c r="BE37" s="139" t="str">
        <f>VLOOKUP(BD$30,Schedule!$A:$P,$A37,0)</f>
        <v>Marsh</v>
      </c>
      <c r="BF37" s="140">
        <f>VLOOKUP($BD$30,QB!$D:$S,'Use this tab'!$A37,0)</f>
        <v>45</v>
      </c>
      <c r="BG37" s="143" t="str">
        <f t="shared" si="40"/>
        <v>D'Eriq King</v>
      </c>
      <c r="BH37" s="139" t="str">
        <f t="shared" si="62"/>
        <v>NorTx</v>
      </c>
      <c r="BI37" s="140">
        <f t="shared" si="51"/>
        <v>54</v>
      </c>
      <c r="BK37" s="141">
        <v>5</v>
      </c>
      <c r="BL37" s="143" t="str">
        <f>VLOOKUP(BK$30,Schedule!$A:$P,$A37,0)</f>
        <v>Bye</v>
      </c>
      <c r="BM37" s="163">
        <f>VLOOKUP($BK$30,QB!$D:$S,'Use this tab'!$A37,0)</f>
        <v>1</v>
      </c>
      <c r="BN37" s="143" t="str">
        <f t="shared" si="41"/>
        <v>D'Eriq King</v>
      </c>
      <c r="BO37" s="143" t="str">
        <f t="shared" si="63"/>
        <v>NorTx</v>
      </c>
      <c r="BP37" s="140">
        <f t="shared" si="52"/>
        <v>54</v>
      </c>
      <c r="BR37" s="137">
        <v>5</v>
      </c>
      <c r="BS37" s="139" t="str">
        <f>VLOOKUP(BR$30,Schedule!$A:$P,$A37,0)</f>
        <v>Mem</v>
      </c>
      <c r="BT37" s="140">
        <f>VLOOKUP($BR$30,QB!$D:$S,'Use this tab'!$A37,0)</f>
        <v>106</v>
      </c>
      <c r="BU37" s="143" t="str">
        <f t="shared" si="42"/>
        <v>Malcolm Perry</v>
      </c>
      <c r="BV37" s="139" t="str">
        <f t="shared" si="64"/>
        <v>Mem</v>
      </c>
      <c r="BW37" s="140">
        <f t="shared" si="53"/>
        <v>106</v>
      </c>
      <c r="BY37" s="141">
        <v>5</v>
      </c>
      <c r="BZ37" s="143" t="str">
        <f>VLOOKUP(BY$30,Schedule!$A:$P,$A37,0)</f>
        <v>UCLA</v>
      </c>
      <c r="CA37" s="163">
        <f>VLOOKUP($BY$30,QB!$D:$S,'Use this tab'!$A37,0)</f>
        <v>108</v>
      </c>
      <c r="CB37" s="143" t="str">
        <f t="shared" si="43"/>
        <v>Khalil Tate</v>
      </c>
      <c r="CC37" s="143" t="str">
        <f t="shared" si="65"/>
        <v>UCLA</v>
      </c>
      <c r="CD37" s="140">
        <f t="shared" si="54"/>
        <v>108</v>
      </c>
    </row>
    <row r="38" spans="1:82">
      <c r="A38" s="102">
        <v>8</v>
      </c>
      <c r="C38" s="130">
        <v>6</v>
      </c>
      <c r="D38" s="162" t="str">
        <f>VLOOKUP(C$30,Schedule!$A:$P,$A38,0)</f>
        <v>Bye</v>
      </c>
      <c r="E38" s="132">
        <f>VLOOKUP($C$30,QB!$D:$S,'Use this tab'!$A38,0)</f>
        <v>1</v>
      </c>
      <c r="G38" s="133">
        <v>6</v>
      </c>
      <c r="H38" s="135" t="str">
        <f>VLOOKUP(G$30,Schedule!$A:$P,$A38,0)</f>
        <v>Bye</v>
      </c>
      <c r="I38" s="136">
        <f>VLOOKUP($G$30,QB!$D:$S,'Use this tab'!$A38,0)</f>
        <v>1</v>
      </c>
      <c r="J38" s="135" t="str">
        <f t="shared" si="33"/>
        <v>Jamie Newman</v>
      </c>
      <c r="K38" s="135" t="str">
        <f t="shared" si="55"/>
        <v>Bye</v>
      </c>
      <c r="L38" s="136">
        <f t="shared" si="44"/>
        <v>1</v>
      </c>
      <c r="N38" s="137">
        <v>6</v>
      </c>
      <c r="O38" s="139" t="str">
        <f>VLOOKUP(N$30,Schedule!$A:$P,$A38,0)</f>
        <v>WVU</v>
      </c>
      <c r="P38" s="140">
        <f>VLOOKUP($N$30,QB!$D:$S,'Use this tab'!$A38,0)</f>
        <v>81</v>
      </c>
      <c r="Q38" s="143" t="str">
        <f t="shared" si="34"/>
        <v>Sam Ehlinger</v>
      </c>
      <c r="R38" s="139" t="str">
        <f t="shared" si="56"/>
        <v>WVU</v>
      </c>
      <c r="S38" s="140">
        <f t="shared" si="45"/>
        <v>81</v>
      </c>
      <c r="U38" s="141">
        <v>6</v>
      </c>
      <c r="V38" s="143" t="str">
        <f>VLOOKUP(U$30,Schedule!$A:$P,$A38,0)</f>
        <v>Troy</v>
      </c>
      <c r="W38" s="163">
        <f>VLOOKUP($U$30,QB!$D:$S,'Use this tab'!$A38,0)</f>
        <v>34</v>
      </c>
      <c r="X38" s="143" t="str">
        <f t="shared" si="35"/>
        <v>Kelly Bryant</v>
      </c>
      <c r="Y38" s="143" t="str">
        <f t="shared" si="57"/>
        <v>Troy</v>
      </c>
      <c r="Z38" s="140">
        <f t="shared" si="46"/>
        <v>34</v>
      </c>
      <c r="AB38" s="137">
        <v>6</v>
      </c>
      <c r="AC38" s="139" t="str">
        <f>VLOOKUP(AB$30,Schedule!$A:$P,$A38,0)</f>
        <v>UNLV</v>
      </c>
      <c r="AD38" s="140">
        <f>VLOOKUP($AB$30,QB!$D:$S,'Use this tab'!$A38,0)</f>
        <v>125</v>
      </c>
      <c r="AE38" s="143" t="str">
        <f t="shared" si="36"/>
        <v>Hank Bachmeier</v>
      </c>
      <c r="AF38" s="139" t="str">
        <f t="shared" si="58"/>
        <v>UNLV</v>
      </c>
      <c r="AG38" s="140">
        <f t="shared" si="47"/>
        <v>125</v>
      </c>
      <c r="AI38" s="141">
        <v>6</v>
      </c>
      <c r="AJ38" s="143" t="str">
        <f>VLOOKUP(AI$30,Schedule!$A:$P,$A38,0)</f>
        <v>WestMI</v>
      </c>
      <c r="AK38" s="163">
        <f>VLOOKUP($AI$30,QB!$D:$S,'Use this tab'!$A38,0)</f>
        <v>76</v>
      </c>
      <c r="AL38" s="143" t="str">
        <f t="shared" si="37"/>
        <v>Mitchell Guadagni</v>
      </c>
      <c r="AM38" s="143" t="str">
        <f t="shared" si="59"/>
        <v>WestMI</v>
      </c>
      <c r="AN38" s="140">
        <f t="shared" si="48"/>
        <v>76</v>
      </c>
      <c r="AP38" s="137">
        <v>6</v>
      </c>
      <c r="AQ38" s="139" t="str">
        <f>VLOOKUP(AP$30,Schedule!$A:$P,$A38,0)</f>
        <v>Tuls</v>
      </c>
      <c r="AR38" s="140">
        <f>VLOOKUP($AP$30,QB!$D:$S,'Use this tab'!$A38,0)</f>
        <v>41</v>
      </c>
      <c r="AS38" s="143" t="str">
        <f t="shared" si="38"/>
        <v>Shane Buechele</v>
      </c>
      <c r="AT38" s="139" t="str">
        <f t="shared" si="60"/>
        <v>Tuls</v>
      </c>
      <c r="AU38" s="140">
        <f t="shared" si="49"/>
        <v>41</v>
      </c>
      <c r="AW38" s="141">
        <v>6</v>
      </c>
      <c r="AX38" s="143" t="str">
        <f>VLOOKUP(AW$30,Schedule!$A:$P,$A38,0)</f>
        <v>BGSU</v>
      </c>
      <c r="AY38" s="163">
        <f>VLOOKUP($AW$30,QB!$D:$S,'Use this tab'!$A38,0)</f>
        <v>62</v>
      </c>
      <c r="AZ38" s="143" t="str">
        <f t="shared" si="39"/>
        <v>Ian Book</v>
      </c>
      <c r="BA38" s="143" t="str">
        <f t="shared" si="61"/>
        <v>BGSU</v>
      </c>
      <c r="BB38" s="140">
        <f t="shared" si="50"/>
        <v>62</v>
      </c>
      <c r="BD38" s="137">
        <v>6</v>
      </c>
      <c r="BE38" s="139" t="str">
        <f>VLOOKUP(BD$30,Schedule!$A:$P,$A38,0)</f>
        <v>UCF</v>
      </c>
      <c r="BF38" s="140">
        <f>VLOOKUP($BD$30,QB!$D:$S,'Use this tab'!$A38,0)</f>
        <v>24</v>
      </c>
      <c r="BG38" s="143" t="str">
        <f t="shared" si="40"/>
        <v>Desmond Ridder</v>
      </c>
      <c r="BH38" s="139" t="str">
        <f t="shared" si="62"/>
        <v>UCF</v>
      </c>
      <c r="BI38" s="140">
        <f t="shared" si="51"/>
        <v>24</v>
      </c>
      <c r="BK38" s="141">
        <v>6</v>
      </c>
      <c r="BL38" s="143" t="str">
        <f>VLOOKUP(BK$30,Schedule!$A:$P,$A38,0)</f>
        <v>Ariz</v>
      </c>
      <c r="BM38" s="163">
        <f>VLOOKUP($BK$30,QB!$D:$S,'Use this tab'!$A38,0)</f>
        <v>118</v>
      </c>
      <c r="BN38" s="143" t="str">
        <f t="shared" si="41"/>
        <v>Steven Montez</v>
      </c>
      <c r="BO38" s="143" t="str">
        <f t="shared" si="63"/>
        <v>Ariz</v>
      </c>
      <c r="BP38" s="140">
        <f t="shared" si="52"/>
        <v>118</v>
      </c>
      <c r="BR38" s="137">
        <v>6</v>
      </c>
      <c r="BS38" s="139" t="str">
        <f>VLOOKUP(BR$30,Schedule!$A:$P,$A38,0)</f>
        <v>AF</v>
      </c>
      <c r="BT38" s="140">
        <f>VLOOKUP($BR$30,QB!$D:$S,'Use this tab'!$A38,0)</f>
        <v>70</v>
      </c>
      <c r="BU38" s="143" t="str">
        <f t="shared" si="42"/>
        <v>Malcolm Perry</v>
      </c>
      <c r="BV38" s="139" t="str">
        <f t="shared" si="64"/>
        <v>AF</v>
      </c>
      <c r="BW38" s="140">
        <f t="shared" si="53"/>
        <v>70</v>
      </c>
      <c r="BY38" s="141">
        <v>6</v>
      </c>
      <c r="BZ38" s="143" t="str">
        <f>VLOOKUP(BY$30,Schedule!$A:$P,$A38,0)</f>
        <v>Colo</v>
      </c>
      <c r="CA38" s="163">
        <f>VLOOKUP($BY$30,QB!$D:$S,'Use this tab'!$A38,0)</f>
        <v>69</v>
      </c>
      <c r="CB38" s="143" t="str">
        <f t="shared" si="43"/>
        <v>Khalil Tate</v>
      </c>
      <c r="CC38" s="143" t="str">
        <f t="shared" si="65"/>
        <v>Colo</v>
      </c>
      <c r="CD38" s="140">
        <f t="shared" si="54"/>
        <v>69</v>
      </c>
    </row>
    <row r="39" spans="1:82">
      <c r="A39" s="102">
        <v>9</v>
      </c>
      <c r="C39" s="130">
        <v>7</v>
      </c>
      <c r="D39" s="162" t="str">
        <f>VLOOKUP(C$30,Schedule!$A:$P,$A39,0)</f>
        <v>Cin</v>
      </c>
      <c r="E39" s="132">
        <f>VLOOKUP($C$30,QB!$D:$S,'Use this tab'!$A39,0)</f>
        <v>15</v>
      </c>
      <c r="G39" s="133">
        <v>7</v>
      </c>
      <c r="H39" s="135" t="str">
        <f>VLOOKUP(G$30,Schedule!$A:$P,$A39,0)</f>
        <v>Lou</v>
      </c>
      <c r="I39" s="136">
        <f>VLOOKUP($G$30,QB!$D:$S,'Use this tab'!$A39,0)</f>
        <v>89</v>
      </c>
      <c r="J39" s="135" t="str">
        <f t="shared" si="33"/>
        <v>Jamie Newman</v>
      </c>
      <c r="K39" s="135" t="str">
        <f t="shared" si="55"/>
        <v>Lou</v>
      </c>
      <c r="L39" s="136">
        <f t="shared" si="44"/>
        <v>89</v>
      </c>
      <c r="N39" s="137">
        <v>7</v>
      </c>
      <c r="O39" s="139" t="str">
        <f>VLOOKUP(N$30,Schedule!$A:$P,$A39,0)</f>
        <v>Okla</v>
      </c>
      <c r="P39" s="140">
        <f>VLOOKUP($N$30,QB!$D:$S,'Use this tab'!$A39,0)</f>
        <v>122</v>
      </c>
      <c r="Q39" s="143" t="str">
        <f t="shared" si="34"/>
        <v>Sam Ehlinger</v>
      </c>
      <c r="R39" s="139" t="str">
        <f t="shared" si="56"/>
        <v>Okla</v>
      </c>
      <c r="S39" s="140">
        <f t="shared" si="45"/>
        <v>122</v>
      </c>
      <c r="U39" s="141">
        <v>7</v>
      </c>
      <c r="V39" s="143" t="str">
        <f>VLOOKUP(U$30,Schedule!$A:$P,$A39,0)</f>
        <v>Miss</v>
      </c>
      <c r="W39" s="163">
        <f>VLOOKUP($U$30,QB!$D:$S,'Use this tab'!$A39,0)</f>
        <v>120</v>
      </c>
      <c r="X39" s="143" t="str">
        <f t="shared" si="35"/>
        <v>Kelly Bryant</v>
      </c>
      <c r="Y39" s="143" t="str">
        <f t="shared" si="57"/>
        <v>Miss</v>
      </c>
      <c r="Z39" s="140">
        <f t="shared" si="46"/>
        <v>120</v>
      </c>
      <c r="AB39" s="137">
        <v>7</v>
      </c>
      <c r="AC39" s="139" t="str">
        <f>VLOOKUP(AB$30,Schedule!$A:$P,$A39,0)</f>
        <v>Hawaii</v>
      </c>
      <c r="AD39" s="140">
        <f>VLOOKUP($AB$30,QB!$D:$S,'Use this tab'!$A39,0)</f>
        <v>98</v>
      </c>
      <c r="AE39" s="143" t="str">
        <f t="shared" si="36"/>
        <v>Hank Bachmeier</v>
      </c>
      <c r="AF39" s="139" t="str">
        <f t="shared" si="58"/>
        <v>Hawaii</v>
      </c>
      <c r="AG39" s="140">
        <f t="shared" si="47"/>
        <v>98</v>
      </c>
      <c r="AI39" s="141">
        <v>7</v>
      </c>
      <c r="AJ39" s="143" t="str">
        <f>VLOOKUP(AI$30,Schedule!$A:$P,$A39,0)</f>
        <v>BGSU</v>
      </c>
      <c r="AK39" s="163">
        <f>VLOOKUP($AI$30,QB!$D:$S,'Use this tab'!$A39,0)</f>
        <v>62</v>
      </c>
      <c r="AL39" s="143" t="str">
        <f t="shared" si="37"/>
        <v>Mitchell Guadagni</v>
      </c>
      <c r="AM39" s="143" t="str">
        <f t="shared" si="59"/>
        <v>BGSU</v>
      </c>
      <c r="AN39" s="140">
        <f t="shared" si="48"/>
        <v>62</v>
      </c>
      <c r="AP39" s="137">
        <v>7</v>
      </c>
      <c r="AQ39" s="139" t="str">
        <f>VLOOKUP(AP$30,Schedule!$A:$P,$A39,0)</f>
        <v>Bye</v>
      </c>
      <c r="AR39" s="140">
        <f>VLOOKUP($AP$30,QB!$D:$S,'Use this tab'!$A39,0)</f>
        <v>1</v>
      </c>
      <c r="AS39" s="143" t="str">
        <f t="shared" si="38"/>
        <v>D'Eriq King</v>
      </c>
      <c r="AT39" s="139" t="str">
        <f t="shared" si="60"/>
        <v>Cin</v>
      </c>
      <c r="AU39" s="140">
        <f t="shared" si="49"/>
        <v>15</v>
      </c>
      <c r="AW39" s="141">
        <v>7</v>
      </c>
      <c r="AX39" s="143" t="str">
        <f>VLOOKUP(AW$30,Schedule!$A:$P,$A39,0)</f>
        <v>USC</v>
      </c>
      <c r="AY39" s="163">
        <f>VLOOKUP($AW$30,QB!$D:$S,'Use this tab'!$A39,0)</f>
        <v>57</v>
      </c>
      <c r="AZ39" s="143" t="str">
        <f t="shared" si="39"/>
        <v>Ian Book</v>
      </c>
      <c r="BA39" s="143" t="str">
        <f t="shared" si="61"/>
        <v>USC</v>
      </c>
      <c r="BB39" s="140">
        <f t="shared" si="50"/>
        <v>57</v>
      </c>
      <c r="BD39" s="137">
        <v>7</v>
      </c>
      <c r="BE39" s="139" t="str">
        <f>VLOOKUP(BD$30,Schedule!$A:$P,$A39,0)</f>
        <v>Hou</v>
      </c>
      <c r="BF39" s="140">
        <f>VLOOKUP($BD$30,QB!$D:$S,'Use this tab'!$A39,0)</f>
        <v>125</v>
      </c>
      <c r="BG39" s="143" t="str">
        <f t="shared" si="40"/>
        <v>Desmond Ridder</v>
      </c>
      <c r="BH39" s="139" t="str">
        <f t="shared" si="62"/>
        <v>Hou</v>
      </c>
      <c r="BI39" s="140">
        <f t="shared" si="51"/>
        <v>125</v>
      </c>
      <c r="BK39" s="141">
        <v>7</v>
      </c>
      <c r="BL39" s="143" t="str">
        <f>VLOOKUP(BK$30,Schedule!$A:$P,$A39,0)</f>
        <v>Oreg</v>
      </c>
      <c r="BM39" s="163">
        <f>VLOOKUP($BK$30,QB!$D:$S,'Use this tab'!$A39,0)</f>
        <v>80</v>
      </c>
      <c r="BN39" s="143" t="str">
        <f t="shared" si="41"/>
        <v>Steven Montez</v>
      </c>
      <c r="BO39" s="143" t="str">
        <f t="shared" si="63"/>
        <v>Oreg</v>
      </c>
      <c r="BP39" s="140">
        <f t="shared" si="52"/>
        <v>80</v>
      </c>
      <c r="BR39" s="137">
        <v>7</v>
      </c>
      <c r="BS39" s="139" t="str">
        <f>VLOOKUP(BR$30,Schedule!$A:$P,$A39,0)</f>
        <v>Tuls</v>
      </c>
      <c r="BT39" s="140">
        <f>VLOOKUP($BR$30,QB!$D:$S,'Use this tab'!$A39,0)</f>
        <v>41</v>
      </c>
      <c r="BU39" s="143" t="str">
        <f t="shared" si="42"/>
        <v>Malcolm Perry</v>
      </c>
      <c r="BV39" s="139" t="str">
        <f t="shared" si="64"/>
        <v>Tuls</v>
      </c>
      <c r="BW39" s="140">
        <f t="shared" si="53"/>
        <v>41</v>
      </c>
      <c r="BY39" s="141">
        <v>7</v>
      </c>
      <c r="BZ39" s="143" t="str">
        <f>VLOOKUP(BY$30,Schedule!$A:$P,$A39,0)</f>
        <v>Wash</v>
      </c>
      <c r="CA39" s="163">
        <f>VLOOKUP($BY$30,QB!$D:$S,'Use this tab'!$A39,0)</f>
        <v>9</v>
      </c>
      <c r="CB39" s="143" t="str">
        <f t="shared" si="43"/>
        <v>D'Eriq King</v>
      </c>
      <c r="CC39" s="143" t="str">
        <f t="shared" si="65"/>
        <v>Cin</v>
      </c>
      <c r="CD39" s="140">
        <f t="shared" si="54"/>
        <v>15</v>
      </c>
    </row>
    <row r="40" spans="1:82">
      <c r="A40" s="102">
        <v>10</v>
      </c>
      <c r="C40" s="130">
        <v>8</v>
      </c>
      <c r="D40" s="162" t="str">
        <f>VLOOKUP(C$30,Schedule!$A:$P,$A40,0)</f>
        <v>UConn</v>
      </c>
      <c r="E40" s="132">
        <f>VLOOKUP($C$30,QB!$D:$S,'Use this tab'!$A40,0)</f>
        <v>131</v>
      </c>
      <c r="G40" s="133">
        <v>8</v>
      </c>
      <c r="H40" s="135" t="str">
        <f>VLOOKUP(G$30,Schedule!$A:$P,$A40,0)</f>
        <v>FlaSt</v>
      </c>
      <c r="I40" s="136">
        <f>VLOOKUP($G$30,QB!$D:$S,'Use this tab'!$A40,0)</f>
        <v>112</v>
      </c>
      <c r="J40" s="135" t="str">
        <f t="shared" si="33"/>
        <v>D'Eriq King</v>
      </c>
      <c r="K40" s="135" t="str">
        <f t="shared" si="55"/>
        <v>UConn</v>
      </c>
      <c r="L40" s="136">
        <f t="shared" si="44"/>
        <v>131</v>
      </c>
      <c r="N40" s="137">
        <v>8</v>
      </c>
      <c r="O40" s="139" t="str">
        <f>VLOOKUP(N$30,Schedule!$A:$P,$A40,0)</f>
        <v>Kans</v>
      </c>
      <c r="P40" s="140">
        <f>VLOOKUP($N$30,QB!$D:$S,'Use this tab'!$A40,0)</f>
        <v>96</v>
      </c>
      <c r="Q40" s="143" t="str">
        <f t="shared" si="34"/>
        <v>D'Eriq King</v>
      </c>
      <c r="R40" s="139" t="str">
        <f t="shared" si="56"/>
        <v>UConn</v>
      </c>
      <c r="S40" s="140">
        <f t="shared" si="45"/>
        <v>131</v>
      </c>
      <c r="U40" s="141">
        <v>8</v>
      </c>
      <c r="V40" s="143" t="str">
        <f>VLOOKUP(U$30,Schedule!$A:$P,$A40,0)</f>
        <v>Vand</v>
      </c>
      <c r="W40" s="163">
        <f>VLOOKUP($U$30,QB!$D:$S,'Use this tab'!$A40,0)</f>
        <v>53</v>
      </c>
      <c r="X40" s="143" t="str">
        <f t="shared" si="35"/>
        <v>D'Eriq King</v>
      </c>
      <c r="Y40" s="143" t="str">
        <f t="shared" si="57"/>
        <v>UConn</v>
      </c>
      <c r="Z40" s="140">
        <f t="shared" si="46"/>
        <v>131</v>
      </c>
      <c r="AB40" s="137">
        <v>8</v>
      </c>
      <c r="AC40" s="139" t="str">
        <f>VLOOKUP(AB$30,Schedule!$A:$P,$A40,0)</f>
        <v>BYU</v>
      </c>
      <c r="AD40" s="140">
        <f>VLOOKUP($AB$30,QB!$D:$S,'Use this tab'!$A40,0)</f>
        <v>25</v>
      </c>
      <c r="AE40" s="143" t="str">
        <f t="shared" si="36"/>
        <v>D'Eriq King</v>
      </c>
      <c r="AF40" s="139" t="str">
        <f t="shared" si="58"/>
        <v>UConn</v>
      </c>
      <c r="AG40" s="140">
        <f t="shared" si="47"/>
        <v>131</v>
      </c>
      <c r="AI40" s="141">
        <v>8</v>
      </c>
      <c r="AJ40" s="143" t="str">
        <f>VLOOKUP(AI$30,Schedule!$A:$P,$A40,0)</f>
        <v>Ball</v>
      </c>
      <c r="AK40" s="163">
        <f>VLOOKUP($AI$30,QB!$D:$S,'Use this tab'!$A40,0)</f>
        <v>73</v>
      </c>
      <c r="AL40" s="143" t="str">
        <f t="shared" si="37"/>
        <v>D'Eriq King</v>
      </c>
      <c r="AM40" s="143" t="str">
        <f t="shared" si="59"/>
        <v>UConn</v>
      </c>
      <c r="AN40" s="140">
        <f t="shared" si="48"/>
        <v>131</v>
      </c>
      <c r="AP40" s="137">
        <v>8</v>
      </c>
      <c r="AQ40" s="139" t="str">
        <f>VLOOKUP(AP$30,Schedule!$A:$P,$A40,0)</f>
        <v>Temp</v>
      </c>
      <c r="AR40" s="140">
        <f>VLOOKUP($AP$30,QB!$D:$S,'Use this tab'!$A40,0)</f>
        <v>23</v>
      </c>
      <c r="AS40" s="143" t="str">
        <f t="shared" si="38"/>
        <v>D'Eriq King</v>
      </c>
      <c r="AT40" s="139" t="str">
        <f t="shared" si="60"/>
        <v>UConn</v>
      </c>
      <c r="AU40" s="140">
        <f t="shared" si="49"/>
        <v>131</v>
      </c>
      <c r="AW40" s="141">
        <v>8</v>
      </c>
      <c r="AX40" s="143" t="str">
        <f>VLOOKUP(AW$30,Schedule!$A:$P,$A40,0)</f>
        <v>Bye</v>
      </c>
      <c r="AY40" s="163">
        <f>VLOOKUP($AW$30,QB!$D:$S,'Use this tab'!$A40,0)</f>
        <v>1</v>
      </c>
      <c r="AZ40" s="143" t="str">
        <f t="shared" si="39"/>
        <v>D'Eriq King</v>
      </c>
      <c r="BA40" s="143" t="str">
        <f t="shared" si="61"/>
        <v>UConn</v>
      </c>
      <c r="BB40" s="140">
        <f t="shared" si="50"/>
        <v>131</v>
      </c>
      <c r="BD40" s="137">
        <v>8</v>
      </c>
      <c r="BE40" s="139" t="str">
        <f>VLOOKUP(BD$30,Schedule!$A:$P,$A40,0)</f>
        <v>Tuls</v>
      </c>
      <c r="BF40" s="140">
        <f>VLOOKUP($BD$30,QB!$D:$S,'Use this tab'!$A40,0)</f>
        <v>41</v>
      </c>
      <c r="BG40" s="143" t="str">
        <f t="shared" si="40"/>
        <v>D'Eriq King</v>
      </c>
      <c r="BH40" s="139" t="str">
        <f t="shared" si="62"/>
        <v>UConn</v>
      </c>
      <c r="BI40" s="140">
        <f t="shared" si="51"/>
        <v>131</v>
      </c>
      <c r="BK40" s="141">
        <v>8</v>
      </c>
      <c r="BL40" s="143" t="str">
        <f>VLOOKUP(BK$30,Schedule!$A:$P,$A40,0)</f>
        <v>WaSt</v>
      </c>
      <c r="BM40" s="163">
        <f>VLOOKUP($BK$30,QB!$D:$S,'Use this tab'!$A40,0)</f>
        <v>40</v>
      </c>
      <c r="BN40" s="143" t="str">
        <f t="shared" si="41"/>
        <v>D'Eriq King</v>
      </c>
      <c r="BO40" s="143" t="str">
        <f t="shared" si="63"/>
        <v>UConn</v>
      </c>
      <c r="BP40" s="140">
        <f t="shared" si="52"/>
        <v>131</v>
      </c>
      <c r="BR40" s="137">
        <v>8</v>
      </c>
      <c r="BS40" s="139" t="str">
        <f>VLOOKUP(BR$30,Schedule!$A:$P,$A40,0)</f>
        <v>SoFL</v>
      </c>
      <c r="BT40" s="140">
        <f>VLOOKUP($BR$30,QB!$D:$S,'Use this tab'!$A40,0)</f>
        <v>58</v>
      </c>
      <c r="BU40" s="143" t="str">
        <f t="shared" si="42"/>
        <v>D'Eriq King</v>
      </c>
      <c r="BV40" s="139" t="str">
        <f t="shared" si="64"/>
        <v>UConn</v>
      </c>
      <c r="BW40" s="140">
        <f t="shared" si="53"/>
        <v>131</v>
      </c>
      <c r="BY40" s="141">
        <v>8</v>
      </c>
      <c r="BZ40" s="143" t="str">
        <f>VLOOKUP(BY$30,Schedule!$A:$P,$A40,0)</f>
        <v>USC</v>
      </c>
      <c r="CA40" s="163">
        <f>VLOOKUP($BY$30,QB!$D:$S,'Use this tab'!$A40,0)</f>
        <v>57</v>
      </c>
      <c r="CB40" s="143" t="str">
        <f t="shared" si="43"/>
        <v>D'Eriq King</v>
      </c>
      <c r="CC40" s="143" t="str">
        <f t="shared" si="65"/>
        <v>UConn</v>
      </c>
      <c r="CD40" s="140">
        <f t="shared" si="54"/>
        <v>131</v>
      </c>
    </row>
    <row r="41" spans="1:82">
      <c r="A41" s="102">
        <v>11</v>
      </c>
      <c r="C41" s="130">
        <v>9</v>
      </c>
      <c r="D41" s="162" t="str">
        <f>VLOOKUP(C$30,Schedule!$A:$P,$A41,0)</f>
        <v>SMU</v>
      </c>
      <c r="E41" s="132">
        <f>VLOOKUP($C$30,QB!$D:$S,'Use this tab'!$A41,0)</f>
        <v>100</v>
      </c>
      <c r="G41" s="133">
        <v>9</v>
      </c>
      <c r="H41" s="135" t="str">
        <f>VLOOKUP(G$30,Schedule!$A:$P,$A41,0)</f>
        <v>Bye</v>
      </c>
      <c r="I41" s="136">
        <f>VLOOKUP($G$30,QB!$D:$S,'Use this tab'!$A41,0)</f>
        <v>1</v>
      </c>
      <c r="J41" s="135" t="str">
        <f t="shared" si="33"/>
        <v>D'Eriq King</v>
      </c>
      <c r="K41" s="135" t="str">
        <f t="shared" si="55"/>
        <v>SMU</v>
      </c>
      <c r="L41" s="136">
        <f t="shared" si="44"/>
        <v>100</v>
      </c>
      <c r="N41" s="137">
        <v>9</v>
      </c>
      <c r="O41" s="139" t="str">
        <f>VLOOKUP(N$30,Schedule!$A:$P,$A41,0)</f>
        <v>TCU</v>
      </c>
      <c r="P41" s="140">
        <f>VLOOKUP($N$30,QB!$D:$S,'Use this tab'!$A41,0)</f>
        <v>39</v>
      </c>
      <c r="Q41" s="143" t="str">
        <f t="shared" si="34"/>
        <v>D'Eriq King</v>
      </c>
      <c r="R41" s="139" t="str">
        <f t="shared" si="56"/>
        <v>SMU</v>
      </c>
      <c r="S41" s="140">
        <f t="shared" si="45"/>
        <v>100</v>
      </c>
      <c r="U41" s="141">
        <v>9</v>
      </c>
      <c r="V41" s="143" t="str">
        <f>VLOOKUP(U$30,Schedule!$A:$P,$A41,0)</f>
        <v>KY</v>
      </c>
      <c r="W41" s="163">
        <f>VLOOKUP($U$30,QB!$D:$S,'Use this tab'!$A41,0)</f>
        <v>8</v>
      </c>
      <c r="X41" s="143" t="str">
        <f t="shared" si="35"/>
        <v>D'Eriq King</v>
      </c>
      <c r="Y41" s="143" t="str">
        <f t="shared" si="57"/>
        <v>SMU</v>
      </c>
      <c r="Z41" s="140">
        <f t="shared" si="46"/>
        <v>100</v>
      </c>
      <c r="AB41" s="137">
        <v>9</v>
      </c>
      <c r="AC41" s="139" t="str">
        <f>VLOOKUP(AB$30,Schedule!$A:$P,$A41,0)</f>
        <v>Bye</v>
      </c>
      <c r="AD41" s="140">
        <f>VLOOKUP($AB$30,QB!$D:$S,'Use this tab'!$A41,0)</f>
        <v>1</v>
      </c>
      <c r="AE41" s="143" t="str">
        <f t="shared" si="36"/>
        <v>D'Eriq King</v>
      </c>
      <c r="AF41" s="139" t="str">
        <f t="shared" si="58"/>
        <v>SMU</v>
      </c>
      <c r="AG41" s="140">
        <f t="shared" si="47"/>
        <v>100</v>
      </c>
      <c r="AI41" s="141">
        <v>9</v>
      </c>
      <c r="AJ41" s="143" t="str">
        <f>VLOOKUP(AI$30,Schedule!$A:$P,$A41,0)</f>
        <v>E Mi</v>
      </c>
      <c r="AK41" s="163">
        <f>VLOOKUP($AI$30,QB!$D:$S,'Use this tab'!$A41,0)</f>
        <v>18</v>
      </c>
      <c r="AL41" s="143" t="str">
        <f t="shared" si="37"/>
        <v>D'Eriq King</v>
      </c>
      <c r="AM41" s="143" t="str">
        <f t="shared" si="59"/>
        <v>SMU</v>
      </c>
      <c r="AN41" s="140">
        <f t="shared" si="48"/>
        <v>100</v>
      </c>
      <c r="AP41" s="137">
        <v>9</v>
      </c>
      <c r="AQ41" s="139" t="str">
        <f>VLOOKUP(AP$30,Schedule!$A:$P,$A41,0)</f>
        <v>Hou</v>
      </c>
      <c r="AR41" s="140">
        <f>VLOOKUP($AP$30,QB!$D:$S,'Use this tab'!$A41,0)</f>
        <v>125</v>
      </c>
      <c r="AS41" s="143" t="str">
        <f t="shared" si="38"/>
        <v>Shane Buechele</v>
      </c>
      <c r="AT41" s="139" t="str">
        <f t="shared" si="60"/>
        <v>Hou</v>
      </c>
      <c r="AU41" s="140">
        <f t="shared" si="49"/>
        <v>125</v>
      </c>
      <c r="AW41" s="141">
        <v>9</v>
      </c>
      <c r="AX41" s="143" t="str">
        <f>VLOOKUP(AW$30,Schedule!$A:$P,$A41,0)</f>
        <v>Mich</v>
      </c>
      <c r="AY41" s="163">
        <f>VLOOKUP($AW$30,QB!$D:$S,'Use this tab'!$A41,0)</f>
        <v>4</v>
      </c>
      <c r="AZ41" s="143" t="str">
        <f t="shared" si="39"/>
        <v>D'Eriq King</v>
      </c>
      <c r="BA41" s="143" t="str">
        <f t="shared" si="61"/>
        <v>SMU</v>
      </c>
      <c r="BB41" s="140">
        <f t="shared" si="50"/>
        <v>100</v>
      </c>
      <c r="BD41" s="137">
        <v>9</v>
      </c>
      <c r="BE41" s="139" t="str">
        <f>VLOOKUP(BD$30,Schedule!$A:$P,$A41,0)</f>
        <v>Bye</v>
      </c>
      <c r="BF41" s="140">
        <f>VLOOKUP($BD$30,QB!$D:$S,'Use this tab'!$A41,0)</f>
        <v>1</v>
      </c>
      <c r="BG41" s="143" t="str">
        <f t="shared" si="40"/>
        <v>D'Eriq King</v>
      </c>
      <c r="BH41" s="139" t="str">
        <f t="shared" si="62"/>
        <v>SMU</v>
      </c>
      <c r="BI41" s="140">
        <f t="shared" si="51"/>
        <v>100</v>
      </c>
      <c r="BK41" s="141">
        <v>9</v>
      </c>
      <c r="BL41" s="143" t="str">
        <f>VLOOKUP(BK$30,Schedule!$A:$P,$A41,0)</f>
        <v>USC</v>
      </c>
      <c r="BM41" s="163">
        <f>VLOOKUP($BK$30,QB!$D:$S,'Use this tab'!$A41,0)</f>
        <v>57</v>
      </c>
      <c r="BN41" s="143" t="str">
        <f t="shared" si="41"/>
        <v>D'Eriq King</v>
      </c>
      <c r="BO41" s="143" t="str">
        <f t="shared" si="63"/>
        <v>SMU</v>
      </c>
      <c r="BP41" s="140">
        <f t="shared" si="52"/>
        <v>100</v>
      </c>
      <c r="BR41" s="137">
        <v>9</v>
      </c>
      <c r="BS41" s="139" t="str">
        <f>VLOOKUP(BR$30,Schedule!$A:$P,$A41,0)</f>
        <v>Tul</v>
      </c>
      <c r="BT41" s="140">
        <f>VLOOKUP($BR$30,QB!$D:$S,'Use this tab'!$A41,0)</f>
        <v>102</v>
      </c>
      <c r="BU41" s="143" t="str">
        <f t="shared" si="42"/>
        <v>Malcolm Perry</v>
      </c>
      <c r="BV41" s="139" t="str">
        <f t="shared" si="64"/>
        <v>Tul</v>
      </c>
      <c r="BW41" s="140">
        <f t="shared" si="53"/>
        <v>102</v>
      </c>
      <c r="BY41" s="141">
        <v>9</v>
      </c>
      <c r="BZ41" s="143" t="str">
        <f>VLOOKUP(BY$30,Schedule!$A:$P,$A41,0)</f>
        <v>Stan</v>
      </c>
      <c r="CA41" s="163">
        <f>VLOOKUP($BY$30,QB!$D:$S,'Use this tab'!$A41,0)</f>
        <v>83</v>
      </c>
      <c r="CB41" s="143" t="str">
        <f t="shared" si="43"/>
        <v>D'Eriq King</v>
      </c>
      <c r="CC41" s="143" t="str">
        <f t="shared" si="65"/>
        <v>SMU</v>
      </c>
      <c r="CD41" s="140">
        <f t="shared" si="54"/>
        <v>100</v>
      </c>
    </row>
    <row r="42" spans="1:82">
      <c r="A42" s="102">
        <v>12</v>
      </c>
      <c r="C42" s="130">
        <v>10</v>
      </c>
      <c r="D42" s="162" t="str">
        <f>VLOOKUP(C$30,Schedule!$A:$P,$A42,0)</f>
        <v>UCF</v>
      </c>
      <c r="E42" s="132">
        <f>VLOOKUP($C$30,QB!$D:$S,'Use this tab'!$A42,0)</f>
        <v>24</v>
      </c>
      <c r="G42" s="133">
        <v>10</v>
      </c>
      <c r="H42" s="135" t="str">
        <f>VLOOKUP(G$30,Schedule!$A:$P,$A42,0)</f>
        <v>NCSt</v>
      </c>
      <c r="I42" s="136">
        <f>VLOOKUP($G$30,QB!$D:$S,'Use this tab'!$A42,0)</f>
        <v>79</v>
      </c>
      <c r="J42" s="135" t="str">
        <f t="shared" si="33"/>
        <v>Jamie Newman</v>
      </c>
      <c r="K42" s="135" t="str">
        <f t="shared" si="55"/>
        <v>NCSt</v>
      </c>
      <c r="L42" s="136">
        <f t="shared" si="44"/>
        <v>79</v>
      </c>
      <c r="N42" s="137">
        <v>10</v>
      </c>
      <c r="O42" s="139" t="str">
        <f>VLOOKUP(N$30,Schedule!$A:$P,$A42,0)</f>
        <v>Bye</v>
      </c>
      <c r="P42" s="140">
        <f>VLOOKUP($N$30,QB!$D:$S,'Use this tab'!$A42,0)</f>
        <v>1</v>
      </c>
      <c r="Q42" s="143" t="str">
        <f t="shared" si="34"/>
        <v>D'Eriq King</v>
      </c>
      <c r="R42" s="139" t="str">
        <f t="shared" si="56"/>
        <v>UCF</v>
      </c>
      <c r="S42" s="140">
        <f t="shared" si="45"/>
        <v>24</v>
      </c>
      <c r="U42" s="141">
        <v>10</v>
      </c>
      <c r="V42" s="143" t="str">
        <f>VLOOKUP(U$30,Schedule!$A:$P,$A42,0)</f>
        <v>Bye</v>
      </c>
      <c r="W42" s="163">
        <f>VLOOKUP($U$30,QB!$D:$S,'Use this tab'!$A42,0)</f>
        <v>1</v>
      </c>
      <c r="X42" s="143" t="str">
        <f t="shared" si="35"/>
        <v>D'Eriq King</v>
      </c>
      <c r="Y42" s="143" t="str">
        <f t="shared" si="57"/>
        <v>UCF</v>
      </c>
      <c r="Z42" s="140">
        <f t="shared" si="46"/>
        <v>24</v>
      </c>
      <c r="AB42" s="137">
        <v>10</v>
      </c>
      <c r="AC42" s="139" t="str">
        <f>VLOOKUP(AB$30,Schedule!$A:$P,$A42,0)</f>
        <v>SJSU</v>
      </c>
      <c r="AD42" s="140">
        <f>VLOOKUP($AB$30,QB!$D:$S,'Use this tab'!$A42,0)</f>
        <v>130</v>
      </c>
      <c r="AE42" s="143" t="str">
        <f t="shared" si="36"/>
        <v>Hank Bachmeier</v>
      </c>
      <c r="AF42" s="139" t="str">
        <f t="shared" si="58"/>
        <v>SJSU</v>
      </c>
      <c r="AG42" s="140">
        <f t="shared" si="47"/>
        <v>130</v>
      </c>
      <c r="AI42" s="141">
        <v>10</v>
      </c>
      <c r="AJ42" s="143" t="str">
        <f>VLOOKUP(AI$30,Schedule!$A:$P,$A42,0)</f>
        <v>Bye</v>
      </c>
      <c r="AK42" s="163">
        <f>VLOOKUP($AI$30,QB!$D:$S,'Use this tab'!$A42,0)</f>
        <v>1</v>
      </c>
      <c r="AL42" s="143" t="str">
        <f t="shared" si="37"/>
        <v>D'Eriq King</v>
      </c>
      <c r="AM42" s="143" t="str">
        <f t="shared" si="59"/>
        <v>UCF</v>
      </c>
      <c r="AN42" s="140">
        <f t="shared" si="48"/>
        <v>24</v>
      </c>
      <c r="AP42" s="137">
        <v>10</v>
      </c>
      <c r="AQ42" s="139" t="str">
        <f>VLOOKUP(AP$30,Schedule!$A:$P,$A42,0)</f>
        <v>Mem</v>
      </c>
      <c r="AR42" s="140">
        <f>VLOOKUP($AP$30,QB!$D:$S,'Use this tab'!$A42,0)</f>
        <v>106</v>
      </c>
      <c r="AS42" s="143" t="str">
        <f t="shared" si="38"/>
        <v>Shane Buechele</v>
      </c>
      <c r="AT42" s="139" t="str">
        <f t="shared" si="60"/>
        <v>Mem</v>
      </c>
      <c r="AU42" s="140">
        <f t="shared" si="49"/>
        <v>106</v>
      </c>
      <c r="AW42" s="141">
        <v>10</v>
      </c>
      <c r="AX42" s="143" t="str">
        <f>VLOOKUP(AW$30,Schedule!$A:$P,$A42,0)</f>
        <v>VaTec</v>
      </c>
      <c r="AY42" s="163">
        <f>VLOOKUP($AW$30,QB!$D:$S,'Use this tab'!$A42,0)</f>
        <v>76</v>
      </c>
      <c r="AZ42" s="143" t="str">
        <f t="shared" si="39"/>
        <v>Ian Book</v>
      </c>
      <c r="BA42" s="143" t="str">
        <f t="shared" si="61"/>
        <v>VaTec</v>
      </c>
      <c r="BB42" s="140">
        <f t="shared" si="50"/>
        <v>76</v>
      </c>
      <c r="BD42" s="137">
        <v>10</v>
      </c>
      <c r="BE42" s="139" t="str">
        <f>VLOOKUP(BD$30,Schedule!$A:$P,$A42,0)</f>
        <v>ECU</v>
      </c>
      <c r="BF42" s="140">
        <f>VLOOKUP($BD$30,QB!$D:$S,'Use this tab'!$A42,0)</f>
        <v>129</v>
      </c>
      <c r="BG42" s="143" t="str">
        <f t="shared" si="40"/>
        <v>Desmond Ridder</v>
      </c>
      <c r="BH42" s="139" t="str">
        <f t="shared" si="62"/>
        <v>ECU</v>
      </c>
      <c r="BI42" s="140">
        <f t="shared" si="51"/>
        <v>129</v>
      </c>
      <c r="BK42" s="141">
        <v>10</v>
      </c>
      <c r="BL42" s="143" t="str">
        <f>VLOOKUP(BK$30,Schedule!$A:$P,$A42,0)</f>
        <v>UCLA</v>
      </c>
      <c r="BM42" s="163">
        <f>VLOOKUP($BK$30,QB!$D:$S,'Use this tab'!$A42,0)</f>
        <v>108</v>
      </c>
      <c r="BN42" s="143" t="str">
        <f t="shared" si="41"/>
        <v>Steven Montez</v>
      </c>
      <c r="BO42" s="143" t="str">
        <f t="shared" si="63"/>
        <v>UCLA</v>
      </c>
      <c r="BP42" s="140">
        <f t="shared" si="52"/>
        <v>108</v>
      </c>
      <c r="BR42" s="137">
        <v>10</v>
      </c>
      <c r="BS42" s="139" t="str">
        <f>VLOOKUP(BR$30,Schedule!$A:$P,$A42,0)</f>
        <v>UConn</v>
      </c>
      <c r="BT42" s="140">
        <f>VLOOKUP($BR$30,QB!$D:$S,'Use this tab'!$A42,0)</f>
        <v>131</v>
      </c>
      <c r="BU42" s="143" t="str">
        <f t="shared" si="42"/>
        <v>Malcolm Perry</v>
      </c>
      <c r="BV42" s="139" t="str">
        <f t="shared" si="64"/>
        <v>UConn</v>
      </c>
      <c r="BW42" s="140">
        <f t="shared" si="53"/>
        <v>131</v>
      </c>
      <c r="BY42" s="141">
        <v>10</v>
      </c>
      <c r="BZ42" s="143" t="str">
        <f>VLOOKUP(BY$30,Schedule!$A:$P,$A42,0)</f>
        <v>OreSt</v>
      </c>
      <c r="CA42" s="163">
        <f>VLOOKUP($BY$30,QB!$D:$S,'Use this tab'!$A42,0)</f>
        <v>124</v>
      </c>
      <c r="CB42" s="143" t="str">
        <f t="shared" si="43"/>
        <v>Khalil Tate</v>
      </c>
      <c r="CC42" s="143" t="str">
        <f t="shared" si="65"/>
        <v>OreSt</v>
      </c>
      <c r="CD42" s="140">
        <f t="shared" si="54"/>
        <v>124</v>
      </c>
    </row>
    <row r="43" spans="1:82">
      <c r="A43" s="102">
        <v>13</v>
      </c>
      <c r="C43" s="130">
        <v>11</v>
      </c>
      <c r="D43" s="162" t="str">
        <f>VLOOKUP(C$30,Schedule!$A:$P,$A43,0)</f>
        <v>Bye</v>
      </c>
      <c r="E43" s="132">
        <f>VLOOKUP($C$30,QB!$D:$S,'Use this tab'!$A43,0)</f>
        <v>1</v>
      </c>
      <c r="G43" s="133">
        <v>11</v>
      </c>
      <c r="H43" s="135" t="str">
        <f>VLOOKUP(G$30,Schedule!$A:$P,$A43,0)</f>
        <v>VaTec</v>
      </c>
      <c r="I43" s="136">
        <f>VLOOKUP($G$30,QB!$D:$S,'Use this tab'!$A43,0)</f>
        <v>76</v>
      </c>
      <c r="J43" s="135" t="str">
        <f t="shared" si="33"/>
        <v>Jamie Newman</v>
      </c>
      <c r="K43" s="135" t="str">
        <f t="shared" si="55"/>
        <v>VaTec</v>
      </c>
      <c r="L43" s="136">
        <f t="shared" si="44"/>
        <v>76</v>
      </c>
      <c r="N43" s="137">
        <v>11</v>
      </c>
      <c r="O43" s="139" t="str">
        <f>VLOOKUP(N$30,Schedule!$A:$P,$A43,0)</f>
        <v>K St</v>
      </c>
      <c r="P43" s="140">
        <f>VLOOKUP($N$30,QB!$D:$S,'Use this tab'!$A43,0)</f>
        <v>70</v>
      </c>
      <c r="Q43" s="143" t="str">
        <f t="shared" si="34"/>
        <v>Sam Ehlinger</v>
      </c>
      <c r="R43" s="139" t="str">
        <f t="shared" si="56"/>
        <v>K St</v>
      </c>
      <c r="S43" s="140">
        <f t="shared" si="45"/>
        <v>70</v>
      </c>
      <c r="U43" s="141">
        <v>11</v>
      </c>
      <c r="V43" s="143" t="str">
        <f>VLOOKUP(U$30,Schedule!$A:$P,$A43,0)</f>
        <v>UGA</v>
      </c>
      <c r="W43" s="163">
        <f>VLOOKUP($U$30,QB!$D:$S,'Use this tab'!$A43,0)</f>
        <v>13</v>
      </c>
      <c r="X43" s="143" t="str">
        <f t="shared" si="35"/>
        <v>Kelly Bryant</v>
      </c>
      <c r="Y43" s="143" t="str">
        <f t="shared" si="57"/>
        <v>UGA</v>
      </c>
      <c r="Z43" s="140">
        <f t="shared" si="46"/>
        <v>13</v>
      </c>
      <c r="AB43" s="137">
        <v>11</v>
      </c>
      <c r="AC43" s="139" t="str">
        <f>VLOOKUP(AB$30,Schedule!$A:$P,$A43,0)</f>
        <v>Wyo</v>
      </c>
      <c r="AD43" s="140">
        <f>VLOOKUP($AB$30,QB!$D:$S,'Use this tab'!$A43,0)</f>
        <v>26</v>
      </c>
      <c r="AE43" s="143" t="str">
        <f t="shared" si="36"/>
        <v>Hank Bachmeier</v>
      </c>
      <c r="AF43" s="139" t="str">
        <f t="shared" si="58"/>
        <v>Wyo</v>
      </c>
      <c r="AG43" s="140">
        <f t="shared" si="47"/>
        <v>26</v>
      </c>
      <c r="AI43" s="141">
        <v>11</v>
      </c>
      <c r="AJ43" s="143" t="str">
        <f>VLOOKUP(AI$30,Schedule!$A:$P,$A43,0)</f>
        <v>Kent</v>
      </c>
      <c r="AK43" s="163">
        <f>VLOOKUP($AI$30,QB!$D:$S,'Use this tab'!$A43,0)</f>
        <v>114</v>
      </c>
      <c r="AL43" s="143" t="str">
        <f t="shared" si="37"/>
        <v>Mitchell Guadagni</v>
      </c>
      <c r="AM43" s="143" t="str">
        <f t="shared" si="59"/>
        <v>Kent</v>
      </c>
      <c r="AN43" s="140">
        <f t="shared" si="48"/>
        <v>114</v>
      </c>
      <c r="AP43" s="137">
        <v>11</v>
      </c>
      <c r="AQ43" s="139" t="str">
        <f>VLOOKUP(AP$30,Schedule!$A:$P,$A43,0)</f>
        <v>ECU</v>
      </c>
      <c r="AR43" s="140">
        <f>VLOOKUP($AP$30,QB!$D:$S,'Use this tab'!$A43,0)</f>
        <v>129</v>
      </c>
      <c r="AS43" s="143" t="str">
        <f t="shared" si="38"/>
        <v>Shane Buechele</v>
      </c>
      <c r="AT43" s="139" t="str">
        <f t="shared" si="60"/>
        <v>ECU</v>
      </c>
      <c r="AU43" s="140">
        <f t="shared" si="49"/>
        <v>129</v>
      </c>
      <c r="AW43" s="141">
        <v>11</v>
      </c>
      <c r="AX43" s="143" t="str">
        <f>VLOOKUP(AW$30,Schedule!$A:$P,$A43,0)</f>
        <v>Duke</v>
      </c>
      <c r="AY43" s="163">
        <f>VLOOKUP($AW$30,QB!$D:$S,'Use this tab'!$A43,0)</f>
        <v>48</v>
      </c>
      <c r="AZ43" s="143" t="str">
        <f t="shared" si="39"/>
        <v>Ian Book</v>
      </c>
      <c r="BA43" s="143" t="str">
        <f t="shared" si="61"/>
        <v>Duke</v>
      </c>
      <c r="BB43" s="140">
        <f t="shared" si="50"/>
        <v>48</v>
      </c>
      <c r="BD43" s="137">
        <v>11</v>
      </c>
      <c r="BE43" s="139" t="str">
        <f>VLOOKUP(BD$30,Schedule!$A:$P,$A43,0)</f>
        <v>UConn</v>
      </c>
      <c r="BF43" s="140">
        <f>VLOOKUP($BD$30,QB!$D:$S,'Use this tab'!$A43,0)</f>
        <v>131</v>
      </c>
      <c r="BG43" s="143" t="str">
        <f t="shared" si="40"/>
        <v>Desmond Ridder</v>
      </c>
      <c r="BH43" s="139" t="str">
        <f t="shared" si="62"/>
        <v>UConn</v>
      </c>
      <c r="BI43" s="140">
        <f t="shared" si="51"/>
        <v>131</v>
      </c>
      <c r="BK43" s="141">
        <v>11</v>
      </c>
      <c r="BL43" s="143" t="str">
        <f>VLOOKUP(BK$30,Schedule!$A:$P,$A43,0)</f>
        <v>Stan</v>
      </c>
      <c r="BM43" s="163">
        <f>VLOOKUP($BK$30,QB!$D:$S,'Use this tab'!$A43,0)</f>
        <v>83</v>
      </c>
      <c r="BN43" s="143" t="str">
        <f t="shared" si="41"/>
        <v>Steven Montez</v>
      </c>
      <c r="BO43" s="143" t="str">
        <f t="shared" si="63"/>
        <v>Stan</v>
      </c>
      <c r="BP43" s="140">
        <f t="shared" si="52"/>
        <v>83</v>
      </c>
      <c r="BR43" s="137">
        <v>11</v>
      </c>
      <c r="BS43" s="139" t="str">
        <f>VLOOKUP(BR$30,Schedule!$A:$P,$A43,0)</f>
        <v>Bye</v>
      </c>
      <c r="BT43" s="140">
        <f>VLOOKUP($BR$30,QB!$D:$S,'Use this tab'!$A43,0)</f>
        <v>1</v>
      </c>
      <c r="BU43" s="143" t="str">
        <f t="shared" si="42"/>
        <v>Malcolm Perry</v>
      </c>
      <c r="BV43" s="139" t="str">
        <f t="shared" si="64"/>
        <v>Bye</v>
      </c>
      <c r="BW43" s="140">
        <f t="shared" si="53"/>
        <v>1</v>
      </c>
      <c r="BY43" s="141">
        <v>11</v>
      </c>
      <c r="BZ43" s="143" t="str">
        <f>VLOOKUP(BY$30,Schedule!$A:$P,$A43,0)</f>
        <v>Bye</v>
      </c>
      <c r="CA43" s="163">
        <f>VLOOKUP($BY$30,QB!$D:$S,'Use this tab'!$A43,0)</f>
        <v>1</v>
      </c>
      <c r="CB43" s="143" t="str">
        <f t="shared" si="43"/>
        <v>Khalil Tate</v>
      </c>
      <c r="CC43" s="143" t="str">
        <f t="shared" si="65"/>
        <v>Bye</v>
      </c>
      <c r="CD43" s="140">
        <f t="shared" si="54"/>
        <v>1</v>
      </c>
    </row>
    <row r="44" spans="1:82">
      <c r="A44" s="102">
        <v>14</v>
      </c>
      <c r="C44" s="130">
        <v>12</v>
      </c>
      <c r="D44" s="162" t="str">
        <f>VLOOKUP(C$30,Schedule!$A:$P,$A44,0)</f>
        <v>Mem</v>
      </c>
      <c r="E44" s="132">
        <f>VLOOKUP($C$30,QB!$D:$S,'Use this tab'!$A44,0)</f>
        <v>106</v>
      </c>
      <c r="G44" s="133">
        <v>12</v>
      </c>
      <c r="H44" s="135" t="str">
        <f>VLOOKUP(G$30,Schedule!$A:$P,$A44,0)</f>
        <v>Clem</v>
      </c>
      <c r="I44" s="136">
        <f>VLOOKUP($G$30,QB!$D:$S,'Use this tab'!$A44,0)</f>
        <v>7</v>
      </c>
      <c r="J44" s="135" t="str">
        <f t="shared" si="33"/>
        <v>D'Eriq King</v>
      </c>
      <c r="K44" s="135" t="str">
        <f t="shared" si="55"/>
        <v>Mem</v>
      </c>
      <c r="L44" s="136">
        <f t="shared" si="44"/>
        <v>106</v>
      </c>
      <c r="N44" s="137">
        <v>12</v>
      </c>
      <c r="O44" s="139" t="str">
        <f>VLOOKUP(N$30,Schedule!$A:$P,$A44,0)</f>
        <v>IASt</v>
      </c>
      <c r="P44" s="140">
        <f>VLOOKUP($N$30,QB!$D:$S,'Use this tab'!$A44,0)</f>
        <v>43</v>
      </c>
      <c r="Q44" s="143" t="str">
        <f t="shared" si="34"/>
        <v>D'Eriq King</v>
      </c>
      <c r="R44" s="139" t="str">
        <f t="shared" si="56"/>
        <v>Mem</v>
      </c>
      <c r="S44" s="140">
        <f t="shared" si="45"/>
        <v>106</v>
      </c>
      <c r="U44" s="141">
        <v>12</v>
      </c>
      <c r="V44" s="143" t="str">
        <f>VLOOKUP(U$30,Schedule!$A:$P,$A44,0)</f>
        <v>Fla</v>
      </c>
      <c r="W44" s="163">
        <f>VLOOKUP($U$30,QB!$D:$S,'Use this tab'!$A44,0)</f>
        <v>11</v>
      </c>
      <c r="X44" s="143" t="str">
        <f t="shared" si="35"/>
        <v>D'Eriq King</v>
      </c>
      <c r="Y44" s="143" t="str">
        <f t="shared" si="57"/>
        <v>Mem</v>
      </c>
      <c r="Z44" s="140">
        <f t="shared" si="46"/>
        <v>106</v>
      </c>
      <c r="AB44" s="137">
        <v>12</v>
      </c>
      <c r="AC44" s="139" t="str">
        <f>VLOOKUP(AB$30,Schedule!$A:$P,$A44,0)</f>
        <v>NM</v>
      </c>
      <c r="AD44" s="140">
        <f>VLOOKUP($AB$30,QB!$D:$S,'Use this tab'!$A44,0)</f>
        <v>118</v>
      </c>
      <c r="AE44" s="143" t="str">
        <f t="shared" si="36"/>
        <v>Hank Bachmeier</v>
      </c>
      <c r="AF44" s="139" t="str">
        <f t="shared" si="58"/>
        <v>NM</v>
      </c>
      <c r="AG44" s="140">
        <f t="shared" si="47"/>
        <v>118</v>
      </c>
      <c r="AI44" s="141">
        <v>12</v>
      </c>
      <c r="AJ44" s="143" t="str">
        <f>VLOOKUP(AI$30,Schedule!$A:$P,$A44,0)</f>
        <v>NIU</v>
      </c>
      <c r="AK44" s="163">
        <f>VLOOKUP($AI$30,QB!$D:$S,'Use this tab'!$A44,0)</f>
        <v>49</v>
      </c>
      <c r="AL44" s="143" t="str">
        <f t="shared" si="37"/>
        <v>D'Eriq King</v>
      </c>
      <c r="AM44" s="143" t="str">
        <f t="shared" si="59"/>
        <v>Mem</v>
      </c>
      <c r="AN44" s="140">
        <f t="shared" si="48"/>
        <v>106</v>
      </c>
      <c r="AP44" s="137">
        <v>12</v>
      </c>
      <c r="AQ44" s="139" t="str">
        <f>VLOOKUP(AP$30,Schedule!$A:$P,$A44,0)</f>
        <v>Bye</v>
      </c>
      <c r="AR44" s="140">
        <f>VLOOKUP($AP$30,QB!$D:$S,'Use this tab'!$A44,0)</f>
        <v>1</v>
      </c>
      <c r="AS44" s="143" t="str">
        <f t="shared" si="38"/>
        <v>D'Eriq King</v>
      </c>
      <c r="AT44" s="139" t="str">
        <f t="shared" si="60"/>
        <v>Mem</v>
      </c>
      <c r="AU44" s="140">
        <f t="shared" si="49"/>
        <v>106</v>
      </c>
      <c r="AW44" s="141">
        <v>12</v>
      </c>
      <c r="AX44" s="143" t="str">
        <f>VLOOKUP(AW$30,Schedule!$A:$P,$A44,0)</f>
        <v>Navy</v>
      </c>
      <c r="AY44" s="163">
        <f>VLOOKUP($AW$30,QB!$D:$S,'Use this tab'!$A44,0)</f>
        <v>99</v>
      </c>
      <c r="AZ44" s="143" t="str">
        <f t="shared" si="39"/>
        <v>D'Eriq King</v>
      </c>
      <c r="BA44" s="143" t="str">
        <f t="shared" si="61"/>
        <v>Mem</v>
      </c>
      <c r="BB44" s="140">
        <f t="shared" si="50"/>
        <v>106</v>
      </c>
      <c r="BD44" s="137">
        <v>12</v>
      </c>
      <c r="BE44" s="139" t="str">
        <f>VLOOKUP(BD$30,Schedule!$A:$P,$A44,0)</f>
        <v>SoFL</v>
      </c>
      <c r="BF44" s="140">
        <f>VLOOKUP($BD$30,QB!$D:$S,'Use this tab'!$A44,0)</f>
        <v>58</v>
      </c>
      <c r="BG44" s="143" t="str">
        <f t="shared" si="40"/>
        <v>D'Eriq King</v>
      </c>
      <c r="BH44" s="139" t="str">
        <f t="shared" si="62"/>
        <v>Mem</v>
      </c>
      <c r="BI44" s="140">
        <f t="shared" si="51"/>
        <v>106</v>
      </c>
      <c r="BK44" s="141">
        <v>12</v>
      </c>
      <c r="BL44" s="143" t="str">
        <f>VLOOKUP(BK$30,Schedule!$A:$P,$A44,0)</f>
        <v>Bye</v>
      </c>
      <c r="BM44" s="163">
        <f>VLOOKUP($BK$30,QB!$D:$S,'Use this tab'!$A44,0)</f>
        <v>1</v>
      </c>
      <c r="BN44" s="143" t="str">
        <f t="shared" si="41"/>
        <v>D'Eriq King</v>
      </c>
      <c r="BO44" s="143" t="str">
        <f t="shared" si="63"/>
        <v>Mem</v>
      </c>
      <c r="BP44" s="140">
        <f t="shared" si="52"/>
        <v>106</v>
      </c>
      <c r="BR44" s="137">
        <v>12</v>
      </c>
      <c r="BS44" s="139" t="str">
        <f>VLOOKUP(BR$30,Schedule!$A:$P,$A44,0)</f>
        <v>ND</v>
      </c>
      <c r="BT44" s="140">
        <f>VLOOKUP($BR$30,QB!$D:$S,'Use this tab'!$A44,0)</f>
        <v>21</v>
      </c>
      <c r="BU44" s="143" t="str">
        <f t="shared" si="42"/>
        <v>D'Eriq King</v>
      </c>
      <c r="BV44" s="139" t="str">
        <f t="shared" si="64"/>
        <v>Mem</v>
      </c>
      <c r="BW44" s="140">
        <f t="shared" si="53"/>
        <v>106</v>
      </c>
      <c r="BY44" s="141">
        <v>12</v>
      </c>
      <c r="BZ44" s="143" t="str">
        <f>VLOOKUP(BY$30,Schedule!$A:$P,$A44,0)</f>
        <v>Oreg</v>
      </c>
      <c r="CA44" s="163">
        <f>VLOOKUP($BY$30,QB!$D:$S,'Use this tab'!$A44,0)</f>
        <v>80</v>
      </c>
      <c r="CB44" s="143" t="str">
        <f t="shared" si="43"/>
        <v>D'Eriq King</v>
      </c>
      <c r="CC44" s="143" t="str">
        <f t="shared" si="65"/>
        <v>Mem</v>
      </c>
      <c r="CD44" s="140">
        <f t="shared" si="54"/>
        <v>106</v>
      </c>
    </row>
    <row r="45" spans="1:82">
      <c r="A45" s="102">
        <v>15</v>
      </c>
      <c r="C45" s="130">
        <v>13</v>
      </c>
      <c r="D45" s="162" t="str">
        <f>VLOOKUP(C$30,Schedule!$A:$P,$A45,0)</f>
        <v>Tuls</v>
      </c>
      <c r="E45" s="132">
        <f>VLOOKUP($C$30,QB!$D:$S,'Use this tab'!$A45,0)</f>
        <v>41</v>
      </c>
      <c r="G45" s="133">
        <v>13</v>
      </c>
      <c r="H45" s="135" t="str">
        <f>VLOOKUP(G$30,Schedule!$A:$P,$A45,0)</f>
        <v>Duke</v>
      </c>
      <c r="I45" s="136">
        <f>VLOOKUP($G$30,QB!$D:$S,'Use this tab'!$A45,0)</f>
        <v>48</v>
      </c>
      <c r="J45" s="135" t="str">
        <f t="shared" si="33"/>
        <v>Jamie Newman</v>
      </c>
      <c r="K45" s="135" t="str">
        <f t="shared" si="55"/>
        <v>Duke</v>
      </c>
      <c r="L45" s="136">
        <f t="shared" si="44"/>
        <v>48</v>
      </c>
      <c r="N45" s="137">
        <v>13</v>
      </c>
      <c r="O45" s="139" t="str">
        <f>VLOOKUP(N$30,Schedule!$A:$P,$A45,0)</f>
        <v>Bayl</v>
      </c>
      <c r="P45" s="140">
        <f>VLOOKUP($N$30,QB!$D:$S,'Use this tab'!$A45,0)</f>
        <v>85</v>
      </c>
      <c r="Q45" s="143" t="str">
        <f t="shared" si="34"/>
        <v>Sam Ehlinger</v>
      </c>
      <c r="R45" s="139" t="str">
        <f t="shared" si="56"/>
        <v>Bayl</v>
      </c>
      <c r="S45" s="140">
        <f t="shared" si="45"/>
        <v>85</v>
      </c>
      <c r="U45" s="141">
        <v>13</v>
      </c>
      <c r="V45" s="143" t="str">
        <f>VLOOKUP(U$30,Schedule!$A:$P,$A45,0)</f>
        <v>Tenn</v>
      </c>
      <c r="W45" s="163">
        <f>VLOOKUP($U$30,QB!$D:$S,'Use this tab'!$A45,0)</f>
        <v>64</v>
      </c>
      <c r="X45" s="143" t="str">
        <f t="shared" si="35"/>
        <v>Kelly Bryant</v>
      </c>
      <c r="Y45" s="143" t="str">
        <f t="shared" si="57"/>
        <v>Tenn</v>
      </c>
      <c r="Z45" s="140">
        <f t="shared" si="46"/>
        <v>64</v>
      </c>
      <c r="AB45" s="137">
        <v>13</v>
      </c>
      <c r="AC45" s="139" t="str">
        <f>VLOOKUP(AB$30,Schedule!$A:$P,$A45,0)</f>
        <v>UtSt</v>
      </c>
      <c r="AD45" s="140">
        <f>VLOOKUP($AB$30,QB!$D:$S,'Use this tab'!$A45,0)</f>
        <v>56</v>
      </c>
      <c r="AE45" s="143" t="str">
        <f t="shared" si="36"/>
        <v>Hank Bachmeier</v>
      </c>
      <c r="AF45" s="139" t="str">
        <f t="shared" si="58"/>
        <v>UtSt</v>
      </c>
      <c r="AG45" s="140">
        <f t="shared" si="47"/>
        <v>56</v>
      </c>
      <c r="AI45" s="141">
        <v>13</v>
      </c>
      <c r="AJ45" s="143" t="str">
        <f>VLOOKUP(AI$30,Schedule!$A:$P,$A45,0)</f>
        <v>Buff</v>
      </c>
      <c r="AK45" s="163">
        <f>VLOOKUP($AI$30,QB!$D:$S,'Use this tab'!$A45,0)</f>
        <v>26</v>
      </c>
      <c r="AL45" s="143" t="str">
        <f t="shared" si="37"/>
        <v>D'Eriq King</v>
      </c>
      <c r="AM45" s="143" t="str">
        <f t="shared" si="59"/>
        <v>Tuls</v>
      </c>
      <c r="AN45" s="140">
        <f t="shared" si="48"/>
        <v>41</v>
      </c>
      <c r="AP45" s="137">
        <v>13</v>
      </c>
      <c r="AQ45" s="139" t="str">
        <f>VLOOKUP(AP$30,Schedule!$A:$P,$A45,0)</f>
        <v>Navy</v>
      </c>
      <c r="AR45" s="140">
        <f>VLOOKUP($AP$30,QB!$D:$S,'Use this tab'!$A45,0)</f>
        <v>99</v>
      </c>
      <c r="AS45" s="143" t="str">
        <f t="shared" si="38"/>
        <v>Shane Buechele</v>
      </c>
      <c r="AT45" s="139" t="str">
        <f t="shared" si="60"/>
        <v>Navy</v>
      </c>
      <c r="AU45" s="140">
        <f t="shared" si="49"/>
        <v>99</v>
      </c>
      <c r="AW45" s="141">
        <v>13</v>
      </c>
      <c r="AX45" s="143" t="str">
        <f>VLOOKUP(AW$30,Schedule!$A:$P,$A45,0)</f>
        <v>BC</v>
      </c>
      <c r="AY45" s="163">
        <f>VLOOKUP($AW$30,QB!$D:$S,'Use this tab'!$A45,0)</f>
        <v>78</v>
      </c>
      <c r="AZ45" s="143" t="str">
        <f t="shared" si="39"/>
        <v>Ian Book</v>
      </c>
      <c r="BA45" s="143" t="str">
        <f t="shared" si="61"/>
        <v>BC</v>
      </c>
      <c r="BB45" s="140">
        <f t="shared" si="50"/>
        <v>78</v>
      </c>
      <c r="BD45" s="137">
        <v>13</v>
      </c>
      <c r="BE45" s="139" t="str">
        <f>VLOOKUP(BD$30,Schedule!$A:$P,$A45,0)</f>
        <v>Temp</v>
      </c>
      <c r="BF45" s="140">
        <f>VLOOKUP($BD$30,QB!$D:$S,'Use this tab'!$A45,0)</f>
        <v>23</v>
      </c>
      <c r="BG45" s="143" t="str">
        <f t="shared" si="40"/>
        <v>D'Eriq King</v>
      </c>
      <c r="BH45" s="139" t="str">
        <f t="shared" si="62"/>
        <v>Tuls</v>
      </c>
      <c r="BI45" s="140">
        <f t="shared" si="51"/>
        <v>41</v>
      </c>
      <c r="BK45" s="141">
        <v>13</v>
      </c>
      <c r="BL45" s="143" t="str">
        <f>VLOOKUP(BK$30,Schedule!$A:$P,$A45,0)</f>
        <v>Wash</v>
      </c>
      <c r="BM45" s="163">
        <f>VLOOKUP($BK$30,QB!$D:$S,'Use this tab'!$A45,0)</f>
        <v>9</v>
      </c>
      <c r="BN45" s="143" t="str">
        <f t="shared" si="41"/>
        <v>D'Eriq King</v>
      </c>
      <c r="BO45" s="143" t="str">
        <f t="shared" si="63"/>
        <v>Tuls</v>
      </c>
      <c r="BP45" s="140">
        <f t="shared" si="52"/>
        <v>41</v>
      </c>
      <c r="BR45" s="137">
        <v>13</v>
      </c>
      <c r="BS45" s="139" t="str">
        <f>VLOOKUP(BR$30,Schedule!$A:$P,$A45,0)</f>
        <v>SMU</v>
      </c>
      <c r="BT45" s="140">
        <f>VLOOKUP($BR$30,QB!$D:$S,'Use this tab'!$A45,0)</f>
        <v>100</v>
      </c>
      <c r="BU45" s="143" t="str">
        <f t="shared" si="42"/>
        <v>Malcolm Perry</v>
      </c>
      <c r="BV45" s="139" t="str">
        <f t="shared" si="64"/>
        <v>SMU</v>
      </c>
      <c r="BW45" s="140">
        <f t="shared" si="53"/>
        <v>100</v>
      </c>
      <c r="BY45" s="141">
        <v>13</v>
      </c>
      <c r="BZ45" s="143" t="str">
        <f>VLOOKUP(BY$30,Schedule!$A:$P,$A45,0)</f>
        <v>Utah</v>
      </c>
      <c r="CA45" s="163">
        <f>VLOOKUP($BY$30,QB!$D:$S,'Use this tab'!$A45,0)</f>
        <v>29</v>
      </c>
      <c r="CB45" s="143" t="str">
        <f t="shared" si="43"/>
        <v>D'Eriq King</v>
      </c>
      <c r="CC45" s="143" t="str">
        <f t="shared" si="65"/>
        <v>Tuls</v>
      </c>
      <c r="CD45" s="140">
        <f t="shared" si="54"/>
        <v>41</v>
      </c>
    </row>
    <row r="46" spans="1:82" ht="17" thickBot="1">
      <c r="A46" s="102">
        <v>16</v>
      </c>
      <c r="C46" s="144">
        <v>14</v>
      </c>
      <c r="D46" s="164" t="str">
        <f>VLOOKUP(C$30,Schedule!$A:$P,$A46,0)</f>
        <v>Navy</v>
      </c>
      <c r="E46" s="146">
        <f>VLOOKUP($C$30,QB!$D:$S,'Use this tab'!$A46,0)</f>
        <v>99</v>
      </c>
      <c r="G46" s="147">
        <v>14</v>
      </c>
      <c r="H46" s="149" t="str">
        <f>VLOOKUP(G$30,Schedule!$A:$P,$A46,0)</f>
        <v>Syr</v>
      </c>
      <c r="I46" s="150">
        <f>VLOOKUP($G$30,QB!$D:$S,'Use this tab'!$A46,0)</f>
        <v>101</v>
      </c>
      <c r="J46" s="149" t="str">
        <f t="shared" si="33"/>
        <v>Jamie Newman</v>
      </c>
      <c r="K46" s="149" t="str">
        <f t="shared" si="55"/>
        <v>Syr</v>
      </c>
      <c r="L46" s="150">
        <f t="shared" si="44"/>
        <v>101</v>
      </c>
      <c r="N46" s="151">
        <v>14</v>
      </c>
      <c r="O46" s="153" t="str">
        <f>VLOOKUP(N$30,Schedule!$A:$P,$A46,0)</f>
        <v>TxTch</v>
      </c>
      <c r="P46" s="154">
        <f>VLOOKUP($N$30,QB!$D:$S,'Use this tab'!$A46,0)</f>
        <v>116</v>
      </c>
      <c r="Q46" s="157" t="str">
        <f t="shared" si="34"/>
        <v>Sam Ehlinger</v>
      </c>
      <c r="R46" s="153" t="str">
        <f t="shared" si="56"/>
        <v>TxTch</v>
      </c>
      <c r="S46" s="154">
        <f t="shared" si="45"/>
        <v>116</v>
      </c>
      <c r="U46" s="155">
        <v>14</v>
      </c>
      <c r="V46" s="157" t="str">
        <f>VLOOKUP(U$30,Schedule!$A:$P,$A46,0)</f>
        <v>Ark</v>
      </c>
      <c r="W46" s="165">
        <f>VLOOKUP($U$30,QB!$D:$S,'Use this tab'!$A46,0)</f>
        <v>109</v>
      </c>
      <c r="X46" s="157" t="str">
        <f t="shared" si="35"/>
        <v>Kelly Bryant</v>
      </c>
      <c r="Y46" s="157" t="str">
        <f t="shared" si="57"/>
        <v>Ark</v>
      </c>
      <c r="Z46" s="154">
        <f t="shared" si="46"/>
        <v>109</v>
      </c>
      <c r="AB46" s="151">
        <v>14</v>
      </c>
      <c r="AC46" s="153" t="str">
        <f>VLOOKUP(AB$30,Schedule!$A:$P,$A46,0)</f>
        <v>ColSt</v>
      </c>
      <c r="AD46" s="154">
        <f>VLOOKUP($AB$30,QB!$D:$S,'Use this tab'!$A46,0)</f>
        <v>103</v>
      </c>
      <c r="AE46" s="157" t="str">
        <f t="shared" si="36"/>
        <v>Hank Bachmeier</v>
      </c>
      <c r="AF46" s="153" t="str">
        <f t="shared" si="58"/>
        <v>ColSt</v>
      </c>
      <c r="AG46" s="154">
        <f t="shared" si="47"/>
        <v>103</v>
      </c>
      <c r="AI46" s="155">
        <v>14</v>
      </c>
      <c r="AJ46" s="157" t="str">
        <f>VLOOKUP(AI$30,Schedule!$A:$P,$A46,0)</f>
        <v>C Mi</v>
      </c>
      <c r="AK46" s="165">
        <f>VLOOKUP($AI$30,QB!$D:$S,'Use this tab'!$A46,0)</f>
        <v>31</v>
      </c>
      <c r="AL46" s="157" t="str">
        <f t="shared" si="37"/>
        <v>D'Eriq King</v>
      </c>
      <c r="AM46" s="157" t="str">
        <f t="shared" si="59"/>
        <v>Navy</v>
      </c>
      <c r="AN46" s="154">
        <f t="shared" si="48"/>
        <v>99</v>
      </c>
      <c r="AP46" s="151">
        <v>14</v>
      </c>
      <c r="AQ46" s="153" t="str">
        <f>VLOOKUP(AP$30,Schedule!$A:$P,$A46,0)</f>
        <v>Tul</v>
      </c>
      <c r="AR46" s="154">
        <f>VLOOKUP($AP$30,QB!$D:$S,'Use this tab'!$A46,0)</f>
        <v>102</v>
      </c>
      <c r="AS46" s="157" t="str">
        <f t="shared" si="38"/>
        <v>Shane Buechele</v>
      </c>
      <c r="AT46" s="153" t="str">
        <f t="shared" si="60"/>
        <v>Tul</v>
      </c>
      <c r="AU46" s="154">
        <f t="shared" si="49"/>
        <v>102</v>
      </c>
      <c r="AW46" s="155">
        <v>14</v>
      </c>
      <c r="AX46" s="157" t="str">
        <f>VLOOKUP(AW$30,Schedule!$A:$P,$A46,0)</f>
        <v>Stan</v>
      </c>
      <c r="AY46" s="165">
        <f>VLOOKUP($AW$30,QB!$D:$S,'Use this tab'!$A46,0)</f>
        <v>83</v>
      </c>
      <c r="AZ46" s="157" t="str">
        <f t="shared" si="39"/>
        <v>D'Eriq King</v>
      </c>
      <c r="BA46" s="157" t="str">
        <f t="shared" si="61"/>
        <v>Navy</v>
      </c>
      <c r="BB46" s="154">
        <f t="shared" si="50"/>
        <v>99</v>
      </c>
      <c r="BD46" s="151">
        <v>14</v>
      </c>
      <c r="BE46" s="153" t="str">
        <f>VLOOKUP(BD$30,Schedule!$A:$P,$A46,0)</f>
        <v>Mem</v>
      </c>
      <c r="BF46" s="154">
        <f>VLOOKUP($BD$30,QB!$D:$S,'Use this tab'!$A46,0)</f>
        <v>106</v>
      </c>
      <c r="BG46" s="157" t="str">
        <f t="shared" si="40"/>
        <v>Desmond Ridder</v>
      </c>
      <c r="BH46" s="153" t="str">
        <f t="shared" si="62"/>
        <v>Mem</v>
      </c>
      <c r="BI46" s="154">
        <f t="shared" si="51"/>
        <v>106</v>
      </c>
      <c r="BK46" s="155">
        <v>14</v>
      </c>
      <c r="BL46" s="157" t="str">
        <f>VLOOKUP(BK$30,Schedule!$A:$P,$A46,0)</f>
        <v>Utah</v>
      </c>
      <c r="BM46" s="165">
        <f>VLOOKUP($BK$30,QB!$D:$S,'Use this tab'!$A46,0)</f>
        <v>29</v>
      </c>
      <c r="BN46" s="157" t="str">
        <f t="shared" si="41"/>
        <v>D'Eriq King</v>
      </c>
      <c r="BO46" s="157" t="str">
        <f t="shared" si="63"/>
        <v>Navy</v>
      </c>
      <c r="BP46" s="154">
        <f t="shared" si="52"/>
        <v>99</v>
      </c>
      <c r="BR46" s="151">
        <v>14</v>
      </c>
      <c r="BS46" s="153" t="str">
        <f>VLOOKUP(BR$30,Schedule!$A:$P,$A46,0)</f>
        <v>Hou</v>
      </c>
      <c r="BT46" s="154">
        <f>VLOOKUP($BR$30,QB!$D:$S,'Use this tab'!$A46,0)</f>
        <v>125</v>
      </c>
      <c r="BU46" s="157" t="str">
        <f t="shared" si="42"/>
        <v>Malcolm Perry</v>
      </c>
      <c r="BV46" s="153" t="str">
        <f t="shared" si="64"/>
        <v>Hou</v>
      </c>
      <c r="BW46" s="154">
        <f t="shared" si="53"/>
        <v>125</v>
      </c>
      <c r="BY46" s="155">
        <v>14</v>
      </c>
      <c r="BZ46" s="157" t="str">
        <f>VLOOKUP(BY$30,Schedule!$A:$P,$A46,0)</f>
        <v>AzSt</v>
      </c>
      <c r="CA46" s="165">
        <f>VLOOKUP($BY$30,QB!$D:$S,'Use this tab'!$A46,0)</f>
        <v>60</v>
      </c>
      <c r="CB46" s="157" t="str">
        <f t="shared" si="43"/>
        <v>D'Eriq King</v>
      </c>
      <c r="CC46" s="157" t="str">
        <f t="shared" si="65"/>
        <v>Navy</v>
      </c>
      <c r="CD46" s="154">
        <f t="shared" si="54"/>
        <v>99</v>
      </c>
    </row>
    <row r="47" spans="1:82" ht="17" thickBot="1">
      <c r="C47" s="107"/>
      <c r="D47" s="107"/>
      <c r="E47" s="107"/>
      <c r="F47" s="107"/>
      <c r="G47" s="107"/>
      <c r="H47" s="107"/>
      <c r="I47" s="107"/>
      <c r="J47" s="107"/>
      <c r="K47" s="107"/>
      <c r="L47" s="107"/>
    </row>
    <row r="48" spans="1:82" ht="17" thickBot="1">
      <c r="C48" s="107"/>
      <c r="D48" s="107"/>
      <c r="E48" s="107"/>
      <c r="F48" s="107"/>
      <c r="G48" s="107"/>
      <c r="H48" s="107"/>
      <c r="I48" s="107"/>
      <c r="J48" s="158" t="s">
        <v>139</v>
      </c>
      <c r="K48" s="230">
        <f>AVERAGE(L32:L46)</f>
        <v>85.733333333333334</v>
      </c>
      <c r="L48" s="231"/>
      <c r="Q48" s="159" t="s">
        <v>139</v>
      </c>
      <c r="R48" s="209">
        <f>AVERAGE(S32:S46)</f>
        <v>92.13333333333334</v>
      </c>
      <c r="S48" s="210"/>
      <c r="X48" s="160" t="s">
        <v>139</v>
      </c>
      <c r="Y48" s="207">
        <f>AVERAGE(Z32:Z46)</f>
        <v>82.933333333333337</v>
      </c>
      <c r="Z48" s="208"/>
      <c r="AE48" s="159" t="s">
        <v>139</v>
      </c>
      <c r="AF48" s="209">
        <f>AVERAGE(AG32:AG46)</f>
        <v>95.333333333333329</v>
      </c>
      <c r="AG48" s="210"/>
      <c r="AL48" s="160" t="s">
        <v>139</v>
      </c>
      <c r="AM48" s="207">
        <f>AVERAGE(AN32:AN46)</f>
        <v>86.466666666666669</v>
      </c>
      <c r="AN48" s="208"/>
      <c r="AS48" s="159" t="s">
        <v>139</v>
      </c>
      <c r="AT48" s="209">
        <f>AVERAGE(AU32:AU46)</f>
        <v>88</v>
      </c>
      <c r="AU48" s="210"/>
      <c r="AZ48" s="160" t="s">
        <v>139</v>
      </c>
      <c r="BA48" s="207">
        <f>AVERAGE(BB32:BB46)</f>
        <v>85.733333333333334</v>
      </c>
      <c r="BB48" s="208"/>
      <c r="BG48" s="159" t="s">
        <v>139</v>
      </c>
      <c r="BH48" s="209">
        <f>AVERAGE(BI32:BI46)</f>
        <v>89.86666666666666</v>
      </c>
      <c r="BI48" s="210"/>
      <c r="BN48" s="160" t="s">
        <v>139</v>
      </c>
      <c r="BO48" s="207">
        <f>AVERAGE(BP32:BP46)</f>
        <v>89.8</v>
      </c>
      <c r="BP48" s="208"/>
      <c r="BU48" s="159" t="s">
        <v>139</v>
      </c>
      <c r="BV48" s="209">
        <f>AVERAGE(BW32:BW46)</f>
        <v>93.933333333333337</v>
      </c>
      <c r="BW48" s="210"/>
      <c r="CB48" s="160" t="s">
        <v>139</v>
      </c>
      <c r="CC48" s="207">
        <f>AVERAGE(CD32:CD46)</f>
        <v>90.933333333333337</v>
      </c>
      <c r="CD48" s="208"/>
    </row>
    <row r="49" spans="1:82">
      <c r="C49" s="107"/>
      <c r="D49" s="107"/>
      <c r="E49" s="107"/>
      <c r="F49" s="107"/>
      <c r="G49" s="107"/>
      <c r="H49" s="107"/>
      <c r="I49" s="107"/>
      <c r="J49" s="107"/>
      <c r="K49" s="107"/>
      <c r="L49" s="107"/>
    </row>
    <row r="50" spans="1:82">
      <c r="C50" s="107"/>
      <c r="D50" s="107"/>
      <c r="E50" s="107"/>
      <c r="F50" s="107"/>
      <c r="G50" s="107"/>
      <c r="H50" s="107"/>
      <c r="I50" s="107"/>
      <c r="J50" s="107"/>
      <c r="K50" s="107"/>
      <c r="L50" s="107"/>
    </row>
    <row r="51" spans="1:82" ht="63" thickBot="1">
      <c r="C51" s="106" t="s">
        <v>572</v>
      </c>
      <c r="D51" s="107"/>
      <c r="E51" s="107"/>
      <c r="F51" s="107"/>
      <c r="G51" s="107"/>
      <c r="H51" s="107"/>
      <c r="I51" s="107"/>
      <c r="J51" s="107"/>
      <c r="K51" s="107"/>
      <c r="L51" s="107"/>
    </row>
    <row r="52" spans="1:82" ht="35" thickBot="1">
      <c r="C52" s="235" t="s">
        <v>876</v>
      </c>
      <c r="D52" s="236"/>
      <c r="E52" s="161">
        <f>VLOOKUP(C53,RB!B:S,18,0)</f>
        <v>1</v>
      </c>
      <c r="F52" s="108"/>
      <c r="G52" s="237" t="s">
        <v>138</v>
      </c>
      <c r="H52" s="238"/>
      <c r="I52" s="238"/>
      <c r="J52" s="238"/>
      <c r="K52" s="238"/>
      <c r="L52" s="239"/>
      <c r="M52" s="108"/>
      <c r="N52" s="216" t="s">
        <v>137</v>
      </c>
      <c r="O52" s="217"/>
      <c r="P52" s="217"/>
      <c r="Q52" s="217"/>
      <c r="R52" s="217">
        <v>1</v>
      </c>
      <c r="S52" s="218"/>
      <c r="T52" s="108"/>
      <c r="U52" s="211" t="s">
        <v>137</v>
      </c>
      <c r="V52" s="212"/>
      <c r="W52" s="212"/>
      <c r="X52" s="212"/>
      <c r="Y52" s="212">
        <v>2</v>
      </c>
      <c r="Z52" s="213"/>
      <c r="AA52" s="108"/>
      <c r="AB52" s="216" t="s">
        <v>137</v>
      </c>
      <c r="AC52" s="217"/>
      <c r="AD52" s="217"/>
      <c r="AE52" s="217"/>
      <c r="AF52" s="217">
        <v>3</v>
      </c>
      <c r="AG52" s="218"/>
      <c r="AH52" s="108"/>
      <c r="AI52" s="211" t="s">
        <v>137</v>
      </c>
      <c r="AJ52" s="212"/>
      <c r="AK52" s="212"/>
      <c r="AL52" s="212"/>
      <c r="AM52" s="212">
        <v>4</v>
      </c>
      <c r="AN52" s="213"/>
      <c r="AO52" s="108"/>
      <c r="AP52" s="216" t="s">
        <v>137</v>
      </c>
      <c r="AQ52" s="217"/>
      <c r="AR52" s="217"/>
      <c r="AS52" s="217"/>
      <c r="AT52" s="217">
        <v>5</v>
      </c>
      <c r="AU52" s="218"/>
      <c r="AW52" s="211" t="s">
        <v>137</v>
      </c>
      <c r="AX52" s="212"/>
      <c r="AY52" s="212"/>
      <c r="AZ52" s="212"/>
      <c r="BA52" s="212">
        <v>6</v>
      </c>
      <c r="BB52" s="213"/>
      <c r="BD52" s="216" t="s">
        <v>137</v>
      </c>
      <c r="BE52" s="217"/>
      <c r="BF52" s="217"/>
      <c r="BG52" s="217"/>
      <c r="BH52" s="217">
        <v>7</v>
      </c>
      <c r="BI52" s="218"/>
      <c r="BK52" s="211" t="s">
        <v>137</v>
      </c>
      <c r="BL52" s="212"/>
      <c r="BM52" s="212"/>
      <c r="BN52" s="212"/>
      <c r="BO52" s="212">
        <v>8</v>
      </c>
      <c r="BP52" s="213"/>
      <c r="BR52" s="216" t="s">
        <v>137</v>
      </c>
      <c r="BS52" s="217"/>
      <c r="BT52" s="217"/>
      <c r="BU52" s="217"/>
      <c r="BV52" s="217">
        <v>9</v>
      </c>
      <c r="BW52" s="218"/>
      <c r="BY52" s="211" t="s">
        <v>137</v>
      </c>
      <c r="BZ52" s="212"/>
      <c r="CA52" s="212"/>
      <c r="CB52" s="212"/>
      <c r="CC52" s="212">
        <v>10</v>
      </c>
      <c r="CD52" s="213"/>
    </row>
    <row r="53" spans="1:82" ht="31" thickTop="1" thickBot="1">
      <c r="C53" s="245" t="s">
        <v>272</v>
      </c>
      <c r="D53" s="246"/>
      <c r="E53" s="247"/>
      <c r="G53" s="240" t="s">
        <v>273</v>
      </c>
      <c r="H53" s="241"/>
      <c r="I53" s="241"/>
      <c r="J53" s="241"/>
      <c r="K53" s="241"/>
      <c r="L53" s="242"/>
      <c r="N53" s="221" t="str">
        <f>VLOOKUP(R52,RB!$A:$B,2,0)</f>
        <v>Bryant Koback</v>
      </c>
      <c r="O53" s="222"/>
      <c r="P53" s="222"/>
      <c r="Q53" s="222"/>
      <c r="R53" s="222"/>
      <c r="S53" s="223"/>
      <c r="U53" s="224" t="str">
        <f>VLOOKUP(Y52,RB!$A:$B,2,0)</f>
        <v>Andrew Van Buren</v>
      </c>
      <c r="V53" s="225"/>
      <c r="W53" s="225"/>
      <c r="X53" s="225"/>
      <c r="Y53" s="225"/>
      <c r="Z53" s="226"/>
      <c r="AB53" s="221" t="str">
        <f>VLOOKUP(AF52,RB!$A:$B,2,0)</f>
        <v>Jordan Cronkrite</v>
      </c>
      <c r="AC53" s="222"/>
      <c r="AD53" s="222"/>
      <c r="AE53" s="222"/>
      <c r="AF53" s="222"/>
      <c r="AG53" s="223"/>
      <c r="AI53" s="224" t="str">
        <f>VLOOKUP(AM52,RB!$A:$B,2,0)</f>
        <v>Joshua Kelley</v>
      </c>
      <c r="AJ53" s="225"/>
      <c r="AK53" s="225"/>
      <c r="AL53" s="225"/>
      <c r="AM53" s="225"/>
      <c r="AN53" s="226"/>
      <c r="AP53" s="221" t="str">
        <f>VLOOKUP(AT52,RB!$A:$B,2,0)</f>
        <v>Travis Etienne</v>
      </c>
      <c r="AQ53" s="222"/>
      <c r="AR53" s="222"/>
      <c r="AS53" s="222"/>
      <c r="AT53" s="222"/>
      <c r="AU53" s="223"/>
      <c r="AW53" s="224" t="str">
        <f>VLOOKUP(BA52,RB!$A:$B,2,0)</f>
        <v>J.J. Taylor</v>
      </c>
      <c r="AX53" s="225"/>
      <c r="AY53" s="225"/>
      <c r="AZ53" s="225"/>
      <c r="BA53" s="225"/>
      <c r="BB53" s="226"/>
      <c r="BD53" s="221" t="str">
        <f>VLOOKUP(BH52,RB!$A:$B,2,0)</f>
        <v>Jafar Armstrong</v>
      </c>
      <c r="BE53" s="222"/>
      <c r="BF53" s="222"/>
      <c r="BG53" s="222"/>
      <c r="BH53" s="222"/>
      <c r="BI53" s="223"/>
      <c r="BK53" s="224" t="str">
        <f>VLOOKUP(BO52,RB!$A:$B,2,0)</f>
        <v>Isaiah Bowser</v>
      </c>
      <c r="BL53" s="225"/>
      <c r="BM53" s="225"/>
      <c r="BN53" s="225"/>
      <c r="BO53" s="225"/>
      <c r="BP53" s="226"/>
      <c r="BR53" s="221" t="str">
        <f>VLOOKUP(BV52,RB!$A:$B,2,0)</f>
        <v>Benny LeMay</v>
      </c>
      <c r="BS53" s="222"/>
      <c r="BT53" s="222"/>
      <c r="BU53" s="222"/>
      <c r="BV53" s="222"/>
      <c r="BW53" s="223"/>
      <c r="BY53" s="224" t="str">
        <f>VLOOKUP(CC52,RB!$A:$B,2,0)</f>
        <v>Toa Taua</v>
      </c>
      <c r="BZ53" s="225"/>
      <c r="CA53" s="225"/>
      <c r="CB53" s="225"/>
      <c r="CC53" s="225"/>
      <c r="CD53" s="226"/>
    </row>
    <row r="54" spans="1:82" ht="31" thickTop="1" thickBot="1">
      <c r="C54" s="227" t="str">
        <f>VLOOKUP(C53,RB!B:C,2,0)</f>
        <v>AzSt</v>
      </c>
      <c r="D54" s="228"/>
      <c r="E54" s="229"/>
      <c r="F54" s="111"/>
      <c r="G54" s="243" t="str">
        <f>VLOOKUP(G53,RB!B:C,2,0)</f>
        <v>Wisc</v>
      </c>
      <c r="H54" s="244"/>
      <c r="I54" s="244"/>
      <c r="J54" s="244"/>
      <c r="K54" s="112" t="s">
        <v>2</v>
      </c>
      <c r="L54" s="113">
        <f>VLOOKUP(G53,RB!$B:$S,18,0)</f>
        <v>2</v>
      </c>
      <c r="M54" s="111"/>
      <c r="N54" s="219" t="str">
        <f>VLOOKUP(N53,RB!$B:$C,2,0)</f>
        <v>Toled</v>
      </c>
      <c r="O54" s="220"/>
      <c r="P54" s="220"/>
      <c r="Q54" s="220"/>
      <c r="R54" s="114" t="s">
        <v>2</v>
      </c>
      <c r="S54" s="115">
        <f>VLOOKUP(N53,RB!$B:$S,18,0)</f>
        <v>16</v>
      </c>
      <c r="U54" s="214" t="str">
        <f>VLOOKUP(U53,RB!$B:$C,2,0)</f>
        <v>Boise</v>
      </c>
      <c r="V54" s="215"/>
      <c r="W54" s="215"/>
      <c r="X54" s="215"/>
      <c r="Y54" s="116" t="s">
        <v>2</v>
      </c>
      <c r="Z54" s="117">
        <f>VLOOKUP(U53,RB!$B:$S,18,0)</f>
        <v>26</v>
      </c>
      <c r="AB54" s="219" t="str">
        <f>VLOOKUP(AB53,RB!$B:$C,2,0)</f>
        <v>SoFL</v>
      </c>
      <c r="AC54" s="220"/>
      <c r="AD54" s="220"/>
      <c r="AE54" s="220"/>
      <c r="AF54" s="114" t="s">
        <v>2</v>
      </c>
      <c r="AG54" s="115">
        <f>VLOOKUP(AB53,RB!$B:$S,18,0)</f>
        <v>23</v>
      </c>
      <c r="AI54" s="214" t="str">
        <f>VLOOKUP(AI53,RB!$B:$C,2,0)</f>
        <v>UCLA</v>
      </c>
      <c r="AJ54" s="215"/>
      <c r="AK54" s="215"/>
      <c r="AL54" s="215"/>
      <c r="AM54" s="116" t="s">
        <v>2</v>
      </c>
      <c r="AN54" s="117">
        <f>VLOOKUP(AI53,RB!$B:$S,18,0)</f>
        <v>7</v>
      </c>
      <c r="AP54" s="219" t="str">
        <f>VLOOKUP(AP53,RB!$B:$C,2,0)</f>
        <v>Clem</v>
      </c>
      <c r="AQ54" s="220"/>
      <c r="AR54" s="220"/>
      <c r="AS54" s="220"/>
      <c r="AT54" s="114" t="s">
        <v>2</v>
      </c>
      <c r="AU54" s="115">
        <f>VLOOKUP(AP53,RB!$B:$S,18,0)</f>
        <v>4</v>
      </c>
      <c r="AW54" s="214" t="str">
        <f>VLOOKUP(AW53,RB!$B:$C,2,0)</f>
        <v>Ariz</v>
      </c>
      <c r="AX54" s="215"/>
      <c r="AY54" s="215"/>
      <c r="AZ54" s="215"/>
      <c r="BA54" s="116" t="s">
        <v>2</v>
      </c>
      <c r="BB54" s="117">
        <f>VLOOKUP(AW53,RB!$B:$S,18,0)</f>
        <v>44</v>
      </c>
      <c r="BD54" s="219" t="str">
        <f>VLOOKUP(BD53,RB!$B:$C,2,0)</f>
        <v>ND</v>
      </c>
      <c r="BE54" s="220"/>
      <c r="BF54" s="220"/>
      <c r="BG54" s="220"/>
      <c r="BH54" s="114" t="s">
        <v>2</v>
      </c>
      <c r="BI54" s="115">
        <f>VLOOKUP(BD53,RB!$B:$S,18,0)</f>
        <v>36</v>
      </c>
      <c r="BK54" s="214" t="str">
        <f>VLOOKUP(BK53,RB!$B:$C,2,0)</f>
        <v>NW</v>
      </c>
      <c r="BL54" s="215"/>
      <c r="BM54" s="215"/>
      <c r="BN54" s="215"/>
      <c r="BO54" s="116" t="s">
        <v>2</v>
      </c>
      <c r="BP54" s="117">
        <f>VLOOKUP(BK53,RB!$B:$S,18,0)</f>
        <v>40</v>
      </c>
      <c r="BR54" s="219" t="str">
        <f>VLOOKUP(BR53,RB!$B:$C,2,0)</f>
        <v>Char</v>
      </c>
      <c r="BS54" s="220"/>
      <c r="BT54" s="220"/>
      <c r="BU54" s="220"/>
      <c r="BV54" s="114" t="s">
        <v>2</v>
      </c>
      <c r="BW54" s="115">
        <f>VLOOKUP(BR53,RB!$B:$S,18,0)</f>
        <v>28</v>
      </c>
      <c r="BY54" s="214" t="str">
        <f>VLOOKUP(BY53,RB!$B:$C,2,0)</f>
        <v>Nev</v>
      </c>
      <c r="BZ54" s="215"/>
      <c r="CA54" s="215"/>
      <c r="CB54" s="215"/>
      <c r="CC54" s="116" t="s">
        <v>2</v>
      </c>
      <c r="CD54" s="117">
        <f>VLOOKUP(BY53,RB!$B:$S,18,0)</f>
        <v>74</v>
      </c>
    </row>
    <row r="55" spans="1:82">
      <c r="C55" s="118" t="s">
        <v>0</v>
      </c>
      <c r="D55" s="119" t="s">
        <v>1</v>
      </c>
      <c r="E55" s="120" t="s">
        <v>2</v>
      </c>
      <c r="G55" s="121" t="s">
        <v>0</v>
      </c>
      <c r="H55" s="122" t="s">
        <v>1</v>
      </c>
      <c r="I55" s="122" t="s">
        <v>2</v>
      </c>
      <c r="J55" s="122" t="s">
        <v>136</v>
      </c>
      <c r="K55" s="122" t="s">
        <v>1</v>
      </c>
      <c r="L55" s="123" t="s">
        <v>2</v>
      </c>
      <c r="N55" s="124" t="s">
        <v>0</v>
      </c>
      <c r="O55" s="125" t="s">
        <v>1</v>
      </c>
      <c r="P55" s="125" t="s">
        <v>2</v>
      </c>
      <c r="Q55" s="125" t="s">
        <v>136</v>
      </c>
      <c r="R55" s="125" t="s">
        <v>1</v>
      </c>
      <c r="S55" s="126" t="s">
        <v>2</v>
      </c>
      <c r="U55" s="127" t="s">
        <v>0</v>
      </c>
      <c r="V55" s="128" t="s">
        <v>1</v>
      </c>
      <c r="W55" s="128" t="s">
        <v>2</v>
      </c>
      <c r="X55" s="128" t="s">
        <v>136</v>
      </c>
      <c r="Y55" s="128" t="s">
        <v>1</v>
      </c>
      <c r="Z55" s="129" t="s">
        <v>2</v>
      </c>
      <c r="AB55" s="124" t="s">
        <v>0</v>
      </c>
      <c r="AC55" s="125" t="s">
        <v>1</v>
      </c>
      <c r="AD55" s="125" t="s">
        <v>2</v>
      </c>
      <c r="AE55" s="125" t="s">
        <v>136</v>
      </c>
      <c r="AF55" s="125" t="s">
        <v>1</v>
      </c>
      <c r="AG55" s="126" t="s">
        <v>2</v>
      </c>
      <c r="AI55" s="127" t="s">
        <v>0</v>
      </c>
      <c r="AJ55" s="128" t="s">
        <v>1</v>
      </c>
      <c r="AK55" s="128" t="s">
        <v>2</v>
      </c>
      <c r="AL55" s="128" t="s">
        <v>136</v>
      </c>
      <c r="AM55" s="128" t="s">
        <v>1</v>
      </c>
      <c r="AN55" s="129" t="s">
        <v>2</v>
      </c>
      <c r="AP55" s="124" t="s">
        <v>0</v>
      </c>
      <c r="AQ55" s="125" t="s">
        <v>1</v>
      </c>
      <c r="AR55" s="125" t="s">
        <v>2</v>
      </c>
      <c r="AS55" s="125" t="s">
        <v>136</v>
      </c>
      <c r="AT55" s="125" t="s">
        <v>1</v>
      </c>
      <c r="AU55" s="126" t="s">
        <v>2</v>
      </c>
      <c r="AW55" s="127" t="s">
        <v>0</v>
      </c>
      <c r="AX55" s="128" t="s">
        <v>1</v>
      </c>
      <c r="AY55" s="128" t="s">
        <v>2</v>
      </c>
      <c r="AZ55" s="128" t="s">
        <v>136</v>
      </c>
      <c r="BA55" s="128" t="s">
        <v>1</v>
      </c>
      <c r="BB55" s="129" t="s">
        <v>2</v>
      </c>
      <c r="BD55" s="124" t="s">
        <v>0</v>
      </c>
      <c r="BE55" s="125" t="s">
        <v>1</v>
      </c>
      <c r="BF55" s="125" t="s">
        <v>2</v>
      </c>
      <c r="BG55" s="125" t="s">
        <v>136</v>
      </c>
      <c r="BH55" s="125" t="s">
        <v>1</v>
      </c>
      <c r="BI55" s="126" t="s">
        <v>2</v>
      </c>
      <c r="BK55" s="127" t="s">
        <v>0</v>
      </c>
      <c r="BL55" s="128" t="s">
        <v>1</v>
      </c>
      <c r="BM55" s="128" t="s">
        <v>2</v>
      </c>
      <c r="BN55" s="128" t="s">
        <v>136</v>
      </c>
      <c r="BO55" s="128" t="s">
        <v>1</v>
      </c>
      <c r="BP55" s="129" t="s">
        <v>2</v>
      </c>
      <c r="BR55" s="124" t="s">
        <v>0</v>
      </c>
      <c r="BS55" s="125" t="s">
        <v>1</v>
      </c>
      <c r="BT55" s="125" t="s">
        <v>2</v>
      </c>
      <c r="BU55" s="125" t="s">
        <v>136</v>
      </c>
      <c r="BV55" s="125" t="s">
        <v>1</v>
      </c>
      <c r="BW55" s="126" t="s">
        <v>2</v>
      </c>
      <c r="BY55" s="127" t="s">
        <v>0</v>
      </c>
      <c r="BZ55" s="128" t="s">
        <v>1</v>
      </c>
      <c r="CA55" s="128" t="s">
        <v>2</v>
      </c>
      <c r="CB55" s="128" t="s">
        <v>136</v>
      </c>
      <c r="CC55" s="128" t="s">
        <v>1</v>
      </c>
      <c r="CD55" s="129" t="s">
        <v>2</v>
      </c>
    </row>
    <row r="56" spans="1:82">
      <c r="A56" s="102">
        <v>2</v>
      </c>
      <c r="C56" s="130">
        <v>0</v>
      </c>
      <c r="D56" s="162" t="str">
        <f>VLOOKUP(C$54,Schedule!$A:$P,$A56,0)</f>
        <v>Bye</v>
      </c>
      <c r="E56" s="132">
        <f>VLOOKUP($C$54,RB!$C:$R,'Use this tab'!$A56,0)</f>
        <v>0</v>
      </c>
      <c r="G56" s="133">
        <v>0</v>
      </c>
      <c r="H56" s="135" t="str">
        <f>VLOOKUP(G$54,Schedule!$A:$P,$A56,0)</f>
        <v>Bye</v>
      </c>
      <c r="I56" s="136">
        <f>VLOOKUP($G$54,RB!$C:$R,'Use this tab'!$A56,0)</f>
        <v>0</v>
      </c>
      <c r="J56" s="135" t="str">
        <f t="shared" ref="J56:J70" si="66">IF($E56&gt;I56,$C$53,G$53)</f>
        <v>Jonathan Taylor</v>
      </c>
      <c r="K56" s="135" t="str">
        <f>IF($E56&gt;I56,$D56,H56)</f>
        <v>Bye</v>
      </c>
      <c r="L56" s="136">
        <f>MAX($E56,I56)</f>
        <v>0</v>
      </c>
      <c r="N56" s="137">
        <v>0</v>
      </c>
      <c r="O56" s="139" t="str">
        <f>VLOOKUP(N$54,Schedule!$A:$P,$A56,0)</f>
        <v>Bye</v>
      </c>
      <c r="P56" s="140">
        <f>VLOOKUP($N$54,RB!$C:$R,'Use this tab'!$A56,0)</f>
        <v>0</v>
      </c>
      <c r="Q56" s="143" t="str">
        <f t="shared" ref="Q56:Q70" si="67">IF($E56&gt;P56,$C$53,N$53)</f>
        <v>Bryant Koback</v>
      </c>
      <c r="R56" s="139" t="str">
        <f>IF($E56&gt;P56,$D56,O56)</f>
        <v>Bye</v>
      </c>
      <c r="S56" s="140">
        <f>MAX($E56,P56)</f>
        <v>0</v>
      </c>
      <c r="U56" s="141">
        <v>0</v>
      </c>
      <c r="V56" s="143" t="str">
        <f>VLOOKUP(U$54,Schedule!$A:$P,$A56,0)</f>
        <v>Bye</v>
      </c>
      <c r="W56" s="140">
        <f>VLOOKUP($U$54,RB!$C:$R,'Use this tab'!$A56,0)</f>
        <v>0</v>
      </c>
      <c r="X56" s="143" t="str">
        <f t="shared" ref="X56:X70" si="68">IF($E56&gt;W56,$C$53,U$53)</f>
        <v>Andrew Van Buren</v>
      </c>
      <c r="Y56" s="143" t="str">
        <f>IF($E56&gt;W56,$D56,V56)</f>
        <v>Bye</v>
      </c>
      <c r="Z56" s="140">
        <f>MAX($E56,W56)</f>
        <v>0</v>
      </c>
      <c r="AB56" s="137">
        <v>0</v>
      </c>
      <c r="AC56" s="139" t="str">
        <f>VLOOKUP(AB$54,Schedule!$A:$P,$A56,0)</f>
        <v>Bye</v>
      </c>
      <c r="AD56" s="140">
        <f>VLOOKUP($AB$54,RB!$C:$R,'Use this tab'!$A56,0)</f>
        <v>0</v>
      </c>
      <c r="AE56" s="143" t="str">
        <f t="shared" ref="AE56:AE70" si="69">IF($E56&gt;AD56,$C$53,AB$53)</f>
        <v>Jordan Cronkrite</v>
      </c>
      <c r="AF56" s="139" t="str">
        <f>IF($E56&gt;AD56,$D56,AC56)</f>
        <v>Bye</v>
      </c>
      <c r="AG56" s="140">
        <f>MAX($E56,AD56)</f>
        <v>0</v>
      </c>
      <c r="AI56" s="141">
        <v>0</v>
      </c>
      <c r="AJ56" s="143" t="str">
        <f>VLOOKUP(AI$54,Schedule!$A:$P,$A56,0)</f>
        <v>Bye</v>
      </c>
      <c r="AK56" s="166">
        <f>VLOOKUP($AI$54,RB!$C:$R,'Use this tab'!$A56,0)</f>
        <v>0</v>
      </c>
      <c r="AL56" s="143" t="str">
        <f t="shared" ref="AL56:AL70" si="70">IF($E56&gt;AK56,$C$53,AI$53)</f>
        <v>Joshua Kelley</v>
      </c>
      <c r="AM56" s="143" t="str">
        <f>IF($E56&gt;AK56,$D56,AJ56)</f>
        <v>Bye</v>
      </c>
      <c r="AN56" s="140">
        <f>MAX($E56,AK56)</f>
        <v>0</v>
      </c>
      <c r="AP56" s="137">
        <v>0</v>
      </c>
      <c r="AQ56" s="139" t="str">
        <f>VLOOKUP(AP$54,Schedule!$A:$P,$A56,0)</f>
        <v>Bye</v>
      </c>
      <c r="AR56" s="140">
        <f>VLOOKUP($AP$54,RB!$C:$R,'Use this tab'!$A56,0)</f>
        <v>0</v>
      </c>
      <c r="AS56" s="143" t="str">
        <f t="shared" ref="AS56:AS70" si="71">IF($E56&gt;AR56,$C$53,AP$53)</f>
        <v>Travis Etienne</v>
      </c>
      <c r="AT56" s="139" t="str">
        <f>IF($E56&gt;AR56,$D56,AQ56)</f>
        <v>Bye</v>
      </c>
      <c r="AU56" s="140">
        <f>MAX($E56,AR56)</f>
        <v>0</v>
      </c>
      <c r="AW56" s="141">
        <v>0</v>
      </c>
      <c r="AX56" s="143" t="str">
        <f>VLOOKUP(AW$54,Schedule!$A:$P,$A56,0)</f>
        <v>Hawaii</v>
      </c>
      <c r="AY56" s="166">
        <f>VLOOKUP($AW$54,RB!$C:$R,'Use this tab'!$A56,0)</f>
        <v>107</v>
      </c>
      <c r="AZ56" s="143" t="str">
        <f t="shared" ref="AZ56:AZ70" si="72">IF($E56&gt;AY56,$C$53,AW$53)</f>
        <v>J.J. Taylor</v>
      </c>
      <c r="BA56" s="143" t="str">
        <f>IF($E56&gt;AY56,$D56,AX56)</f>
        <v>Hawaii</v>
      </c>
      <c r="BB56" s="140">
        <f>MAX($E56,AY56)</f>
        <v>107</v>
      </c>
      <c r="BD56" s="137">
        <v>0</v>
      </c>
      <c r="BE56" s="139" t="str">
        <f>VLOOKUP(BD$54,Schedule!$A:$P,$A56,0)</f>
        <v>Bye</v>
      </c>
      <c r="BF56" s="140">
        <f>VLOOKUP($BD$54,RB!$C:$R,'Use this tab'!$A56,0)</f>
        <v>0</v>
      </c>
      <c r="BG56" s="143" t="str">
        <f t="shared" ref="BG56:BG70" si="73">IF($E56&gt;BF56,$C$53,BD$53)</f>
        <v>Jafar Armstrong</v>
      </c>
      <c r="BH56" s="139" t="str">
        <f>IF($E56&gt;BF56,$D56,BE56)</f>
        <v>Bye</v>
      </c>
      <c r="BI56" s="140">
        <f>MAX($E56,BF56)</f>
        <v>0</v>
      </c>
      <c r="BK56" s="141">
        <v>0</v>
      </c>
      <c r="BL56" s="143" t="str">
        <f>VLOOKUP(BK$54,Schedule!$A:$P,$A56,0)</f>
        <v>Bye</v>
      </c>
      <c r="BM56" s="166">
        <f>VLOOKUP($BK$54,RB!$C:$R,'Use this tab'!$A56,0)</f>
        <v>0</v>
      </c>
      <c r="BN56" s="143" t="str">
        <f t="shared" ref="BN56:BN70" si="74">IF($E56&gt;BM56,$C$53,BK$53)</f>
        <v>Isaiah Bowser</v>
      </c>
      <c r="BO56" s="143" t="str">
        <f>IF($E56&gt;BM56,$D56,BL56)</f>
        <v>Bye</v>
      </c>
      <c r="BP56" s="140">
        <f>MAX($E56,BM56)</f>
        <v>0</v>
      </c>
      <c r="BR56" s="137">
        <v>0</v>
      </c>
      <c r="BS56" s="139" t="str">
        <f>VLOOKUP(BR$54,Schedule!$A:$P,$A56,0)</f>
        <v>Bye</v>
      </c>
      <c r="BT56" s="140">
        <f>VLOOKUP($BR$54,RB!$C:$R,'Use this tab'!$A56,0)</f>
        <v>0</v>
      </c>
      <c r="BU56" s="143" t="str">
        <f t="shared" ref="BU56:BU70" si="75">IF($E56&gt;BT56,$C$53,BR$53)</f>
        <v>Benny LeMay</v>
      </c>
      <c r="BV56" s="139" t="str">
        <f>IF($E56&gt;BT56,$D56,BS56)</f>
        <v>Bye</v>
      </c>
      <c r="BW56" s="140">
        <f>MAX($E56,BT56)</f>
        <v>0</v>
      </c>
      <c r="BY56" s="141">
        <v>0</v>
      </c>
      <c r="BZ56" s="143" t="str">
        <f>VLOOKUP(BY$54,Schedule!$A:$P,$A56,0)</f>
        <v>Bye</v>
      </c>
      <c r="CA56" s="166">
        <f>VLOOKUP($BY$54,RB!$C:$R,'Use this tab'!$A56,0)</f>
        <v>0</v>
      </c>
      <c r="CB56" s="143" t="str">
        <f t="shared" ref="CB56:CB70" si="76">IF($E56&gt;CA56,$C$53,BY$53)</f>
        <v>Toa Taua</v>
      </c>
      <c r="CC56" s="143" t="str">
        <f>IF($E56&gt;CA56,$D56,BZ56)</f>
        <v>Bye</v>
      </c>
      <c r="CD56" s="140">
        <f>MAX($E56,CA56)</f>
        <v>0</v>
      </c>
    </row>
    <row r="57" spans="1:82">
      <c r="A57" s="102">
        <v>3</v>
      </c>
      <c r="C57" s="130">
        <v>1</v>
      </c>
      <c r="D57" s="162" t="str">
        <f>VLOOKUP(C$54,Schedule!$A:$P,$A57,0)</f>
        <v>Kent</v>
      </c>
      <c r="E57" s="132">
        <f>VLOOKUP($C$54,RB!$C:$R,'Use this tab'!$A57,0)</f>
        <v>115</v>
      </c>
      <c r="G57" s="133">
        <v>1</v>
      </c>
      <c r="H57" s="135" t="str">
        <f>VLOOKUP(G$54,Schedule!$A:$P,$A57,0)</f>
        <v>SoFL</v>
      </c>
      <c r="I57" s="136">
        <f>VLOOKUP($G$54,RB!$C:$R,'Use this tab'!$A57,0)</f>
        <v>123</v>
      </c>
      <c r="J57" s="135" t="str">
        <f t="shared" si="66"/>
        <v>Jonathan Taylor</v>
      </c>
      <c r="K57" s="135" t="str">
        <f>IF($E57&gt;I57,$D57,H57)</f>
        <v>SoFL</v>
      </c>
      <c r="L57" s="136">
        <f t="shared" ref="L57:L70" si="77">MAX($E57,I57)</f>
        <v>123</v>
      </c>
      <c r="N57" s="137">
        <v>1</v>
      </c>
      <c r="O57" s="139" t="str">
        <f>VLOOKUP(N$54,Schedule!$A:$P,$A57,0)</f>
        <v>KY</v>
      </c>
      <c r="P57" s="140">
        <f>VLOOKUP($N$54,RB!$C:$R,'Use this tab'!$A57,0)</f>
        <v>45</v>
      </c>
      <c r="Q57" s="143" t="str">
        <f t="shared" si="67"/>
        <v>Eno Benjamin</v>
      </c>
      <c r="R57" s="139" t="str">
        <f>IF($E57&gt;P57,$D57,O57)</f>
        <v>Kent</v>
      </c>
      <c r="S57" s="140">
        <f t="shared" ref="S57:S70" si="78">MAX($E57,P57)</f>
        <v>115</v>
      </c>
      <c r="U57" s="141">
        <v>1</v>
      </c>
      <c r="V57" s="143" t="str">
        <f>VLOOKUP(U$54,Schedule!$A:$P,$A57,0)</f>
        <v>FlaSt</v>
      </c>
      <c r="W57" s="140">
        <f>VLOOKUP($U$54,RB!$C:$R,'Use this tab'!$A57,0)</f>
        <v>48</v>
      </c>
      <c r="X57" s="143" t="str">
        <f t="shared" si="68"/>
        <v>Eno Benjamin</v>
      </c>
      <c r="Y57" s="143" t="str">
        <f>IF($E57&gt;W57,$D57,V57)</f>
        <v>Kent</v>
      </c>
      <c r="Z57" s="140">
        <f t="shared" ref="Z57:Z70" si="79">MAX($E57,W57)</f>
        <v>115</v>
      </c>
      <c r="AB57" s="137">
        <v>1</v>
      </c>
      <c r="AC57" s="139" t="str">
        <f>VLOOKUP(AB$54,Schedule!$A:$P,$A57,0)</f>
        <v>Wisc</v>
      </c>
      <c r="AD57" s="140">
        <f>VLOOKUP($AB$54,RB!$C:$R,'Use this tab'!$A57,0)</f>
        <v>58</v>
      </c>
      <c r="AE57" s="143" t="str">
        <f t="shared" si="69"/>
        <v>Eno Benjamin</v>
      </c>
      <c r="AF57" s="139" t="str">
        <f>IF($E57&gt;AD57,$D57,AC57)</f>
        <v>Kent</v>
      </c>
      <c r="AG57" s="140">
        <f t="shared" ref="AG57:AG70" si="80">MAX($E57,AD57)</f>
        <v>115</v>
      </c>
      <c r="AI57" s="141">
        <v>1</v>
      </c>
      <c r="AJ57" s="143" t="str">
        <f>VLOOKUP(AI$54,Schedule!$A:$P,$A57,0)</f>
        <v>Cin</v>
      </c>
      <c r="AK57" s="166">
        <f>VLOOKUP($AI$54,RB!$C:$R,'Use this tab'!$A57,0)</f>
        <v>7</v>
      </c>
      <c r="AL57" s="143" t="str">
        <f t="shared" si="70"/>
        <v>Eno Benjamin</v>
      </c>
      <c r="AM57" s="143" t="str">
        <f>IF($E57&gt;AK57,$D57,AJ57)</f>
        <v>Kent</v>
      </c>
      <c r="AN57" s="140">
        <f t="shared" ref="AN57:AN70" si="81">MAX($E57,AK57)</f>
        <v>115</v>
      </c>
      <c r="AP57" s="137">
        <v>1</v>
      </c>
      <c r="AQ57" s="139" t="str">
        <f>VLOOKUP(AP$54,Schedule!$A:$P,$A57,0)</f>
        <v>GATec</v>
      </c>
      <c r="AR57" s="140">
        <f>VLOOKUP($AP$54,RB!$C:$R,'Use this tab'!$A57,0)</f>
        <v>50</v>
      </c>
      <c r="AS57" s="143" t="str">
        <f t="shared" si="71"/>
        <v>Eno Benjamin</v>
      </c>
      <c r="AT57" s="139" t="str">
        <f>IF($E57&gt;AR57,$D57,AQ57)</f>
        <v>Kent</v>
      </c>
      <c r="AU57" s="140">
        <f t="shared" ref="AU57:AU70" si="82">MAX($E57,AR57)</f>
        <v>115</v>
      </c>
      <c r="AW57" s="141">
        <v>1</v>
      </c>
      <c r="AX57" s="143" t="str">
        <f>VLOOKUP(AW$54,Schedule!$A:$P,$A57,0)</f>
        <v>Bye</v>
      </c>
      <c r="AY57" s="166">
        <f>VLOOKUP($AW$54,RB!$C:$R,'Use this tab'!$A57,0)</f>
        <v>0</v>
      </c>
      <c r="AZ57" s="143" t="str">
        <f t="shared" si="72"/>
        <v>Eno Benjamin</v>
      </c>
      <c r="BA57" s="143" t="str">
        <f>IF($E57&gt;AY57,$D57,AX57)</f>
        <v>Kent</v>
      </c>
      <c r="BB57" s="140">
        <f t="shared" ref="BB57:BB70" si="83">MAX($E57,AY57)</f>
        <v>115</v>
      </c>
      <c r="BD57" s="137">
        <v>1</v>
      </c>
      <c r="BE57" s="139" t="str">
        <f>VLOOKUP(BD$54,Schedule!$A:$P,$A57,0)</f>
        <v>Lou</v>
      </c>
      <c r="BF57" s="140">
        <f>VLOOKUP($BD$54,RB!$C:$R,'Use this tab'!$A57,0)</f>
        <v>128</v>
      </c>
      <c r="BG57" s="143" t="str">
        <f t="shared" si="73"/>
        <v>Jafar Armstrong</v>
      </c>
      <c r="BH57" s="139" t="str">
        <f>IF($E57&gt;BF57,$D57,BE57)</f>
        <v>Lou</v>
      </c>
      <c r="BI57" s="140">
        <f t="shared" ref="BI57:BI70" si="84">MAX($E57,BF57)</f>
        <v>128</v>
      </c>
      <c r="BK57" s="141">
        <v>1</v>
      </c>
      <c r="BL57" s="143" t="str">
        <f>VLOOKUP(BK$54,Schedule!$A:$P,$A57,0)</f>
        <v>Stan</v>
      </c>
      <c r="BM57" s="166">
        <f>VLOOKUP($BK$54,RB!$C:$R,'Use this tab'!$A57,0)</f>
        <v>41</v>
      </c>
      <c r="BN57" s="143" t="str">
        <f t="shared" si="74"/>
        <v>Eno Benjamin</v>
      </c>
      <c r="BO57" s="143" t="str">
        <f>IF($E57&gt;BM57,$D57,BL57)</f>
        <v>Kent</v>
      </c>
      <c r="BP57" s="140">
        <f t="shared" ref="BP57:BP70" si="85">MAX($E57,BM57)</f>
        <v>115</v>
      </c>
      <c r="BR57" s="137">
        <v>1</v>
      </c>
      <c r="BS57" s="139" t="str">
        <f>VLOOKUP(BR$54,Schedule!$A:$P,$A57,0)</f>
        <v>FCS</v>
      </c>
      <c r="BT57" s="140">
        <f>VLOOKUP($BR$54,RB!$C:$R,'Use this tab'!$A57,0)</f>
        <v>131</v>
      </c>
      <c r="BU57" s="143" t="str">
        <f t="shared" si="75"/>
        <v>Benny LeMay</v>
      </c>
      <c r="BV57" s="139" t="str">
        <f>IF($E57&gt;BT57,$D57,BS57)</f>
        <v>FCS</v>
      </c>
      <c r="BW57" s="140">
        <f t="shared" ref="BW57:BW70" si="86">MAX($E57,BT57)</f>
        <v>131</v>
      </c>
      <c r="BY57" s="141">
        <v>1</v>
      </c>
      <c r="BZ57" s="143" t="str">
        <f>VLOOKUP(BY$54,Schedule!$A:$P,$A57,0)</f>
        <v>Purd</v>
      </c>
      <c r="CA57" s="166">
        <f>VLOOKUP($BY$54,RB!$C:$R,'Use this tab'!$A57,0)</f>
        <v>68</v>
      </c>
      <c r="CB57" s="143" t="str">
        <f t="shared" si="76"/>
        <v>Eno Benjamin</v>
      </c>
      <c r="CC57" s="143" t="str">
        <f>IF($E57&gt;CA57,$D57,BZ57)</f>
        <v>Kent</v>
      </c>
      <c r="CD57" s="140">
        <f t="shared" ref="CD57:CD70" si="87">MAX($E57,CA57)</f>
        <v>115</v>
      </c>
    </row>
    <row r="58" spans="1:82">
      <c r="A58" s="102">
        <v>4</v>
      </c>
      <c r="C58" s="130">
        <v>2</v>
      </c>
      <c r="D58" s="162" t="str">
        <f>VLOOKUP(C$54,Schedule!$A:$P,$A58,0)</f>
        <v>FCS</v>
      </c>
      <c r="E58" s="132">
        <f>VLOOKUP($C$54,RB!$C:$R,'Use this tab'!$A58,0)</f>
        <v>131</v>
      </c>
      <c r="G58" s="133">
        <v>2</v>
      </c>
      <c r="H58" s="135" t="str">
        <f>VLOOKUP(G$54,Schedule!$A:$P,$A58,0)</f>
        <v>C Mi</v>
      </c>
      <c r="I58" s="136">
        <f>VLOOKUP($G$54,RB!$C:$R,'Use this tab'!$A58,0)</f>
        <v>105</v>
      </c>
      <c r="J58" s="135" t="str">
        <f t="shared" si="66"/>
        <v>Eno Benjamin</v>
      </c>
      <c r="K58" s="135" t="str">
        <f t="shared" ref="K58:K70" si="88">IF($E58&gt;I58,$D58,H58)</f>
        <v>FCS</v>
      </c>
      <c r="L58" s="136">
        <f t="shared" si="77"/>
        <v>131</v>
      </c>
      <c r="N58" s="137">
        <v>2</v>
      </c>
      <c r="O58" s="139" t="str">
        <f>VLOOKUP(N$54,Schedule!$A:$P,$A58,0)</f>
        <v>Bye</v>
      </c>
      <c r="P58" s="140">
        <f>VLOOKUP($N$54,RB!$C:$R,'Use this tab'!$A58,0)</f>
        <v>0</v>
      </c>
      <c r="Q58" s="143" t="str">
        <f t="shared" si="67"/>
        <v>Eno Benjamin</v>
      </c>
      <c r="R58" s="139" t="str">
        <f t="shared" ref="R58:R70" si="89">IF($E58&gt;P58,$D58,O58)</f>
        <v>FCS</v>
      </c>
      <c r="S58" s="140">
        <f t="shared" si="78"/>
        <v>131</v>
      </c>
      <c r="U58" s="141">
        <v>2</v>
      </c>
      <c r="V58" s="143" t="str">
        <f>VLOOKUP(U$54,Schedule!$A:$P,$A58,0)</f>
        <v>Marsh</v>
      </c>
      <c r="W58" s="140">
        <f>VLOOKUP($U$54,RB!$C:$R,'Use this tab'!$A58,0)</f>
        <v>10</v>
      </c>
      <c r="X58" s="143" t="str">
        <f t="shared" si="68"/>
        <v>Eno Benjamin</v>
      </c>
      <c r="Y58" s="143" t="str">
        <f t="shared" ref="Y58:Y70" si="90">IF($E58&gt;W58,$D58,V58)</f>
        <v>FCS</v>
      </c>
      <c r="Z58" s="140">
        <f t="shared" si="79"/>
        <v>131</v>
      </c>
      <c r="AB58" s="137">
        <v>2</v>
      </c>
      <c r="AC58" s="139" t="str">
        <f>VLOOKUP(AB$54,Schedule!$A:$P,$A58,0)</f>
        <v>GATec</v>
      </c>
      <c r="AD58" s="140">
        <f>VLOOKUP($AB$54,RB!$C:$R,'Use this tab'!$A58,0)</f>
        <v>50</v>
      </c>
      <c r="AE58" s="143" t="str">
        <f t="shared" si="69"/>
        <v>Eno Benjamin</v>
      </c>
      <c r="AF58" s="139" t="str">
        <f t="shared" ref="AF58:AF70" si="91">IF($E58&gt;AD58,$D58,AC58)</f>
        <v>FCS</v>
      </c>
      <c r="AG58" s="140">
        <f t="shared" si="80"/>
        <v>131</v>
      </c>
      <c r="AI58" s="141">
        <v>2</v>
      </c>
      <c r="AJ58" s="143" t="str">
        <f>VLOOKUP(AI$54,Schedule!$A:$P,$A58,0)</f>
        <v>SDSU</v>
      </c>
      <c r="AK58" s="166">
        <f>VLOOKUP($AI$54,RB!$C:$R,'Use this tab'!$A58,0)</f>
        <v>5</v>
      </c>
      <c r="AL58" s="143" t="str">
        <f t="shared" si="70"/>
        <v>Eno Benjamin</v>
      </c>
      <c r="AM58" s="143" t="str">
        <f t="shared" ref="AM58:AM70" si="92">IF($E58&gt;AK58,$D58,AJ58)</f>
        <v>FCS</v>
      </c>
      <c r="AN58" s="140">
        <f t="shared" si="81"/>
        <v>131</v>
      </c>
      <c r="AP58" s="137">
        <v>2</v>
      </c>
      <c r="AQ58" s="139" t="str">
        <f>VLOOKUP(AP$54,Schedule!$A:$P,$A58,0)</f>
        <v>TxAM</v>
      </c>
      <c r="AR58" s="140">
        <f>VLOOKUP($AP$54,RB!$C:$R,'Use this tab'!$A58,0)</f>
        <v>3</v>
      </c>
      <c r="AS58" s="143" t="str">
        <f t="shared" si="71"/>
        <v>Eno Benjamin</v>
      </c>
      <c r="AT58" s="139" t="str">
        <f t="shared" ref="AT58:AT70" si="93">IF($E58&gt;AR58,$D58,AQ58)</f>
        <v>FCS</v>
      </c>
      <c r="AU58" s="140">
        <f t="shared" si="82"/>
        <v>131</v>
      </c>
      <c r="AW58" s="141">
        <v>2</v>
      </c>
      <c r="AX58" s="143" t="str">
        <f>VLOOKUP(AW$54,Schedule!$A:$P,$A58,0)</f>
        <v>FCS</v>
      </c>
      <c r="AY58" s="166">
        <f>VLOOKUP($AW$54,RB!$C:$R,'Use this tab'!$A58,0)</f>
        <v>131</v>
      </c>
      <c r="AZ58" s="143" t="str">
        <f t="shared" si="72"/>
        <v>J.J. Taylor</v>
      </c>
      <c r="BA58" s="143" t="str">
        <f t="shared" ref="BA58:BA70" si="94">IF($E58&gt;AY58,$D58,AX58)</f>
        <v>FCS</v>
      </c>
      <c r="BB58" s="140">
        <f t="shared" si="83"/>
        <v>131</v>
      </c>
      <c r="BD58" s="137">
        <v>2</v>
      </c>
      <c r="BE58" s="139" t="str">
        <f>VLOOKUP(BD$54,Schedule!$A:$P,$A58,0)</f>
        <v>Bye</v>
      </c>
      <c r="BF58" s="140">
        <f>VLOOKUP($BD$54,RB!$C:$R,'Use this tab'!$A58,0)</f>
        <v>0</v>
      </c>
      <c r="BG58" s="143" t="str">
        <f t="shared" si="73"/>
        <v>Eno Benjamin</v>
      </c>
      <c r="BH58" s="139" t="str">
        <f t="shared" ref="BH58:BH70" si="95">IF($E58&gt;BF58,$D58,BE58)</f>
        <v>FCS</v>
      </c>
      <c r="BI58" s="140">
        <f t="shared" si="84"/>
        <v>131</v>
      </c>
      <c r="BK58" s="141">
        <v>2</v>
      </c>
      <c r="BL58" s="143" t="str">
        <f>VLOOKUP(BK$54,Schedule!$A:$P,$A58,0)</f>
        <v>Bye</v>
      </c>
      <c r="BM58" s="166">
        <f>VLOOKUP($BK$54,RB!$C:$R,'Use this tab'!$A58,0)</f>
        <v>0</v>
      </c>
      <c r="BN58" s="143" t="str">
        <f t="shared" si="74"/>
        <v>Eno Benjamin</v>
      </c>
      <c r="BO58" s="143" t="str">
        <f t="shared" ref="BO58:BO70" si="96">IF($E58&gt;BM58,$D58,BL58)</f>
        <v>FCS</v>
      </c>
      <c r="BP58" s="140">
        <f t="shared" si="85"/>
        <v>131</v>
      </c>
      <c r="BR58" s="137">
        <v>2</v>
      </c>
      <c r="BS58" s="139" t="str">
        <f>VLOOKUP(BR$54,Schedule!$A:$P,$A58,0)</f>
        <v>App</v>
      </c>
      <c r="BT58" s="140">
        <f>VLOOKUP($BR$54,RB!$C:$R,'Use this tab'!$A58,0)</f>
        <v>31</v>
      </c>
      <c r="BU58" s="143" t="str">
        <f t="shared" si="75"/>
        <v>Eno Benjamin</v>
      </c>
      <c r="BV58" s="139" t="str">
        <f t="shared" ref="BV58:BV70" si="97">IF($E58&gt;BT58,$D58,BS58)</f>
        <v>FCS</v>
      </c>
      <c r="BW58" s="140">
        <f t="shared" si="86"/>
        <v>131</v>
      </c>
      <c r="BY58" s="141">
        <v>2</v>
      </c>
      <c r="BZ58" s="143" t="str">
        <f>VLOOKUP(BY$54,Schedule!$A:$P,$A58,0)</f>
        <v>Oreg</v>
      </c>
      <c r="CA58" s="166">
        <f>VLOOKUP($BY$54,RB!$C:$R,'Use this tab'!$A58,0)</f>
        <v>43</v>
      </c>
      <c r="CB58" s="143" t="str">
        <f t="shared" si="76"/>
        <v>Eno Benjamin</v>
      </c>
      <c r="CC58" s="143" t="str">
        <f t="shared" ref="CC58:CC70" si="98">IF($E58&gt;CA58,$D58,BZ58)</f>
        <v>FCS</v>
      </c>
      <c r="CD58" s="140">
        <f t="shared" si="87"/>
        <v>131</v>
      </c>
    </row>
    <row r="59" spans="1:82">
      <c r="A59" s="102">
        <v>5</v>
      </c>
      <c r="C59" s="130">
        <v>3</v>
      </c>
      <c r="D59" s="162" t="str">
        <f>VLOOKUP(C$54,Schedule!$A:$P,$A59,0)</f>
        <v>MSU</v>
      </c>
      <c r="E59" s="132">
        <f>VLOOKUP($C$54,RB!$C:$R,'Use this tab'!$A59,0)</f>
        <v>2</v>
      </c>
      <c r="G59" s="133">
        <v>3</v>
      </c>
      <c r="H59" s="135" t="str">
        <f>VLOOKUP(G$54,Schedule!$A:$P,$A59,0)</f>
        <v>Bye</v>
      </c>
      <c r="I59" s="136">
        <f>VLOOKUP($G$54,RB!$C:$R,'Use this tab'!$A59,0)</f>
        <v>0</v>
      </c>
      <c r="J59" s="135" t="str">
        <f t="shared" si="66"/>
        <v>Eno Benjamin</v>
      </c>
      <c r="K59" s="135" t="str">
        <f t="shared" si="88"/>
        <v>MSU</v>
      </c>
      <c r="L59" s="136">
        <f t="shared" si="77"/>
        <v>2</v>
      </c>
      <c r="N59" s="137">
        <v>3</v>
      </c>
      <c r="O59" s="139" t="str">
        <f>VLOOKUP(N$54,Schedule!$A:$P,$A59,0)</f>
        <v>FCS</v>
      </c>
      <c r="P59" s="140">
        <f>VLOOKUP($N$54,RB!$C:$R,'Use this tab'!$A59,0)</f>
        <v>131</v>
      </c>
      <c r="Q59" s="143" t="str">
        <f t="shared" si="67"/>
        <v>Bryant Koback</v>
      </c>
      <c r="R59" s="139" t="str">
        <f t="shared" si="89"/>
        <v>FCS</v>
      </c>
      <c r="S59" s="140">
        <f t="shared" si="78"/>
        <v>131</v>
      </c>
      <c r="U59" s="141">
        <v>3</v>
      </c>
      <c r="V59" s="143" t="str">
        <f>VLOOKUP(U$54,Schedule!$A:$P,$A59,0)</f>
        <v>FCS</v>
      </c>
      <c r="W59" s="140">
        <f>VLOOKUP($U$54,RB!$C:$R,'Use this tab'!$A59,0)</f>
        <v>131</v>
      </c>
      <c r="X59" s="143" t="str">
        <f t="shared" si="68"/>
        <v>Andrew Van Buren</v>
      </c>
      <c r="Y59" s="143" t="str">
        <f t="shared" si="90"/>
        <v>FCS</v>
      </c>
      <c r="Z59" s="140">
        <f t="shared" si="79"/>
        <v>131</v>
      </c>
      <c r="AB59" s="137">
        <v>3</v>
      </c>
      <c r="AC59" s="139" t="str">
        <f>VLOOKUP(AB$54,Schedule!$A:$P,$A59,0)</f>
        <v>FCS</v>
      </c>
      <c r="AD59" s="140">
        <f>VLOOKUP($AB$54,RB!$C:$R,'Use this tab'!$A59,0)</f>
        <v>131</v>
      </c>
      <c r="AE59" s="143" t="str">
        <f t="shared" si="69"/>
        <v>Jordan Cronkrite</v>
      </c>
      <c r="AF59" s="139" t="str">
        <f t="shared" si="91"/>
        <v>FCS</v>
      </c>
      <c r="AG59" s="140">
        <f t="shared" si="80"/>
        <v>131</v>
      </c>
      <c r="AI59" s="141">
        <v>3</v>
      </c>
      <c r="AJ59" s="143" t="str">
        <f>VLOOKUP(AI$54,Schedule!$A:$P,$A59,0)</f>
        <v>Okla</v>
      </c>
      <c r="AK59" s="166">
        <f>VLOOKUP($AI$54,RB!$C:$R,'Use this tab'!$A59,0)</f>
        <v>54</v>
      </c>
      <c r="AL59" s="143" t="str">
        <f t="shared" si="70"/>
        <v>Joshua Kelley</v>
      </c>
      <c r="AM59" s="143" t="str">
        <f t="shared" si="92"/>
        <v>Okla</v>
      </c>
      <c r="AN59" s="140">
        <f t="shared" si="81"/>
        <v>54</v>
      </c>
      <c r="AP59" s="137">
        <v>3</v>
      </c>
      <c r="AQ59" s="139" t="str">
        <f>VLOOKUP(AP$54,Schedule!$A:$P,$A59,0)</f>
        <v>Syr</v>
      </c>
      <c r="AR59" s="140">
        <f>VLOOKUP($AP$54,RB!$C:$R,'Use this tab'!$A59,0)</f>
        <v>66</v>
      </c>
      <c r="AS59" s="143" t="str">
        <f t="shared" si="71"/>
        <v>Travis Etienne</v>
      </c>
      <c r="AT59" s="139" t="str">
        <f t="shared" si="93"/>
        <v>Syr</v>
      </c>
      <c r="AU59" s="140">
        <f t="shared" si="82"/>
        <v>66</v>
      </c>
      <c r="AW59" s="141">
        <v>3</v>
      </c>
      <c r="AX59" s="143" t="str">
        <f>VLOOKUP(AW$54,Schedule!$A:$P,$A59,0)</f>
        <v>TxTch</v>
      </c>
      <c r="AY59" s="166">
        <f>VLOOKUP($AW$54,RB!$C:$R,'Use this tab'!$A59,0)</f>
        <v>63</v>
      </c>
      <c r="AZ59" s="143" t="str">
        <f t="shared" si="72"/>
        <v>J.J. Taylor</v>
      </c>
      <c r="BA59" s="143" t="str">
        <f t="shared" si="94"/>
        <v>TxTch</v>
      </c>
      <c r="BB59" s="140">
        <f t="shared" si="83"/>
        <v>63</v>
      </c>
      <c r="BD59" s="137">
        <v>3</v>
      </c>
      <c r="BE59" s="139" t="str">
        <f>VLOOKUP(BD$54,Schedule!$A:$P,$A59,0)</f>
        <v>NM</v>
      </c>
      <c r="BF59" s="140">
        <f>VLOOKUP($BD$54,RB!$C:$R,'Use this tab'!$A59,0)</f>
        <v>112</v>
      </c>
      <c r="BG59" s="143" t="str">
        <f t="shared" si="73"/>
        <v>Jafar Armstrong</v>
      </c>
      <c r="BH59" s="139" t="str">
        <f t="shared" si="95"/>
        <v>NM</v>
      </c>
      <c r="BI59" s="140">
        <f t="shared" si="84"/>
        <v>112</v>
      </c>
      <c r="BK59" s="141">
        <v>3</v>
      </c>
      <c r="BL59" s="143" t="str">
        <f>VLOOKUP(BK$54,Schedule!$A:$P,$A59,0)</f>
        <v>UNLV</v>
      </c>
      <c r="BM59" s="166">
        <f>VLOOKUP($BK$54,RB!$C:$R,'Use this tab'!$A59,0)</f>
        <v>89</v>
      </c>
      <c r="BN59" s="143" t="str">
        <f t="shared" si="74"/>
        <v>Isaiah Bowser</v>
      </c>
      <c r="BO59" s="143" t="str">
        <f t="shared" si="96"/>
        <v>UNLV</v>
      </c>
      <c r="BP59" s="140">
        <f t="shared" si="85"/>
        <v>89</v>
      </c>
      <c r="BR59" s="137">
        <v>3</v>
      </c>
      <c r="BS59" s="139" t="str">
        <f>VLOOKUP(BR$54,Schedule!$A:$P,$A59,0)</f>
        <v>UMass</v>
      </c>
      <c r="BT59" s="140">
        <f>VLOOKUP($BR$54,RB!$C:$R,'Use this tab'!$A59,0)</f>
        <v>127</v>
      </c>
      <c r="BU59" s="143" t="str">
        <f t="shared" si="75"/>
        <v>Benny LeMay</v>
      </c>
      <c r="BV59" s="139" t="str">
        <f t="shared" si="97"/>
        <v>UMass</v>
      </c>
      <c r="BW59" s="140">
        <f t="shared" si="86"/>
        <v>127</v>
      </c>
      <c r="BY59" s="141">
        <v>3</v>
      </c>
      <c r="BZ59" s="143" t="str">
        <f>VLOOKUP(BY$54,Schedule!$A:$P,$A59,0)</f>
        <v>FCS</v>
      </c>
      <c r="CA59" s="166">
        <f>VLOOKUP($BY$54,RB!$C:$R,'Use this tab'!$A59,0)</f>
        <v>131</v>
      </c>
      <c r="CB59" s="143" t="str">
        <f t="shared" si="76"/>
        <v>Toa Taua</v>
      </c>
      <c r="CC59" s="143" t="str">
        <f t="shared" si="98"/>
        <v>FCS</v>
      </c>
      <c r="CD59" s="140">
        <f t="shared" si="87"/>
        <v>131</v>
      </c>
    </row>
    <row r="60" spans="1:82">
      <c r="A60" s="102">
        <v>6</v>
      </c>
      <c r="C60" s="130">
        <v>4</v>
      </c>
      <c r="D60" s="162" t="str">
        <f>VLOOKUP(C$54,Schedule!$A:$P,$A60,0)</f>
        <v>Colo</v>
      </c>
      <c r="E60" s="132">
        <f>VLOOKUP($C$54,RB!$C:$R,'Use this tab'!$A60,0)</f>
        <v>47</v>
      </c>
      <c r="G60" s="133">
        <v>4</v>
      </c>
      <c r="H60" s="135" t="str">
        <f>VLOOKUP(G$54,Schedule!$A:$P,$A60,0)</f>
        <v>Mich</v>
      </c>
      <c r="I60" s="136">
        <f>VLOOKUP($G$54,RB!$C:$R,'Use this tab'!$A60,0)</f>
        <v>18</v>
      </c>
      <c r="J60" s="135" t="str">
        <f t="shared" si="66"/>
        <v>Eno Benjamin</v>
      </c>
      <c r="K60" s="135" t="str">
        <f t="shared" si="88"/>
        <v>Colo</v>
      </c>
      <c r="L60" s="136">
        <f t="shared" si="77"/>
        <v>47</v>
      </c>
      <c r="N60" s="137">
        <v>4</v>
      </c>
      <c r="O60" s="139" t="str">
        <f>VLOOKUP(N$54,Schedule!$A:$P,$A60,0)</f>
        <v>ColSt</v>
      </c>
      <c r="P60" s="140">
        <f>VLOOKUP($N$54,RB!$C:$R,'Use this tab'!$A60,0)</f>
        <v>114</v>
      </c>
      <c r="Q60" s="143" t="str">
        <f t="shared" si="67"/>
        <v>Bryant Koback</v>
      </c>
      <c r="R60" s="139" t="str">
        <f t="shared" si="89"/>
        <v>ColSt</v>
      </c>
      <c r="S60" s="140">
        <f t="shared" si="78"/>
        <v>114</v>
      </c>
      <c r="U60" s="141">
        <v>4</v>
      </c>
      <c r="V60" s="143" t="str">
        <f>VLOOKUP(U$54,Schedule!$A:$P,$A60,0)</f>
        <v>AF</v>
      </c>
      <c r="W60" s="140">
        <f>VLOOKUP($U$54,RB!$C:$R,'Use this tab'!$A60,0)</f>
        <v>19</v>
      </c>
      <c r="X60" s="143" t="str">
        <f t="shared" si="68"/>
        <v>Eno Benjamin</v>
      </c>
      <c r="Y60" s="143" t="str">
        <f t="shared" si="90"/>
        <v>Colo</v>
      </c>
      <c r="Z60" s="140">
        <f t="shared" si="79"/>
        <v>47</v>
      </c>
      <c r="AB60" s="137">
        <v>4</v>
      </c>
      <c r="AC60" s="139" t="str">
        <f>VLOOKUP(AB$54,Schedule!$A:$P,$A60,0)</f>
        <v>Bye</v>
      </c>
      <c r="AD60" s="140">
        <f>VLOOKUP($AB$54,RB!$C:$R,'Use this tab'!$A60,0)</f>
        <v>0</v>
      </c>
      <c r="AE60" s="143" t="str">
        <f t="shared" si="69"/>
        <v>Eno Benjamin</v>
      </c>
      <c r="AF60" s="139" t="str">
        <f t="shared" si="91"/>
        <v>Colo</v>
      </c>
      <c r="AG60" s="140">
        <f t="shared" si="80"/>
        <v>47</v>
      </c>
      <c r="AI60" s="141">
        <v>4</v>
      </c>
      <c r="AJ60" s="143" t="str">
        <f>VLOOKUP(AI$54,Schedule!$A:$P,$A60,0)</f>
        <v>WaSt</v>
      </c>
      <c r="AK60" s="166">
        <f>VLOOKUP($AI$54,RB!$C:$R,'Use this tab'!$A60,0)</f>
        <v>38</v>
      </c>
      <c r="AL60" s="143" t="str">
        <f t="shared" si="70"/>
        <v>Eno Benjamin</v>
      </c>
      <c r="AM60" s="143" t="str">
        <f t="shared" si="92"/>
        <v>Colo</v>
      </c>
      <c r="AN60" s="140">
        <f t="shared" si="81"/>
        <v>47</v>
      </c>
      <c r="AP60" s="137">
        <v>4</v>
      </c>
      <c r="AQ60" s="139" t="str">
        <f>VLOOKUP(AP$54,Schedule!$A:$P,$A60,0)</f>
        <v>Char</v>
      </c>
      <c r="AR60" s="140">
        <f>VLOOKUP($AP$54,RB!$C:$R,'Use this tab'!$A60,0)</f>
        <v>12</v>
      </c>
      <c r="AS60" s="143" t="str">
        <f t="shared" si="71"/>
        <v>Eno Benjamin</v>
      </c>
      <c r="AT60" s="139" t="str">
        <f t="shared" si="93"/>
        <v>Colo</v>
      </c>
      <c r="AU60" s="140">
        <f t="shared" si="82"/>
        <v>47</v>
      </c>
      <c r="AW60" s="141">
        <v>4</v>
      </c>
      <c r="AX60" s="143" t="str">
        <f>VLOOKUP(AW$54,Schedule!$A:$P,$A60,0)</f>
        <v>Bye</v>
      </c>
      <c r="AY60" s="166">
        <f>VLOOKUP($AW$54,RB!$C:$R,'Use this tab'!$A60,0)</f>
        <v>0</v>
      </c>
      <c r="AZ60" s="143" t="str">
        <f t="shared" si="72"/>
        <v>Eno Benjamin</v>
      </c>
      <c r="BA60" s="143" t="str">
        <f t="shared" si="94"/>
        <v>Colo</v>
      </c>
      <c r="BB60" s="140">
        <f t="shared" si="83"/>
        <v>47</v>
      </c>
      <c r="BD60" s="137">
        <v>4</v>
      </c>
      <c r="BE60" s="139" t="str">
        <f>VLOOKUP(BD$54,Schedule!$A:$P,$A60,0)</f>
        <v>UGA</v>
      </c>
      <c r="BF60" s="140">
        <f>VLOOKUP($BD$54,RB!$C:$R,'Use this tab'!$A60,0)</f>
        <v>29</v>
      </c>
      <c r="BG60" s="143" t="str">
        <f t="shared" si="73"/>
        <v>Eno Benjamin</v>
      </c>
      <c r="BH60" s="139" t="str">
        <f t="shared" si="95"/>
        <v>Colo</v>
      </c>
      <c r="BI60" s="140">
        <f t="shared" si="84"/>
        <v>47</v>
      </c>
      <c r="BK60" s="141">
        <v>4</v>
      </c>
      <c r="BL60" s="143" t="str">
        <f>VLOOKUP(BK$54,Schedule!$A:$P,$A60,0)</f>
        <v>MSU</v>
      </c>
      <c r="BM60" s="166">
        <f>VLOOKUP($BK$54,RB!$C:$R,'Use this tab'!$A60,0)</f>
        <v>2</v>
      </c>
      <c r="BN60" s="143" t="str">
        <f t="shared" si="74"/>
        <v>Eno Benjamin</v>
      </c>
      <c r="BO60" s="143" t="str">
        <f t="shared" si="96"/>
        <v>Colo</v>
      </c>
      <c r="BP60" s="140">
        <f t="shared" si="85"/>
        <v>47</v>
      </c>
      <c r="BR60" s="137">
        <v>4</v>
      </c>
      <c r="BS60" s="139" t="str">
        <f>VLOOKUP(BR$54,Schedule!$A:$P,$A60,0)</f>
        <v>Clem</v>
      </c>
      <c r="BT60" s="140">
        <f>VLOOKUP($BR$54,RB!$C:$R,'Use this tab'!$A60,0)</f>
        <v>4</v>
      </c>
      <c r="BU60" s="143" t="str">
        <f t="shared" si="75"/>
        <v>Eno Benjamin</v>
      </c>
      <c r="BV60" s="139" t="str">
        <f t="shared" si="97"/>
        <v>Colo</v>
      </c>
      <c r="BW60" s="140">
        <f t="shared" si="86"/>
        <v>47</v>
      </c>
      <c r="BY60" s="141">
        <v>4</v>
      </c>
      <c r="BZ60" s="143" t="str">
        <f>VLOOKUP(BY$54,Schedule!$A:$P,$A60,0)</f>
        <v>UTEP</v>
      </c>
      <c r="CA60" s="166">
        <f>VLOOKUP($BY$54,RB!$C:$R,'Use this tab'!$A60,0)</f>
        <v>96</v>
      </c>
      <c r="CB60" s="143" t="str">
        <f t="shared" si="76"/>
        <v>Toa Taua</v>
      </c>
      <c r="CC60" s="143" t="str">
        <f t="shared" si="98"/>
        <v>UTEP</v>
      </c>
      <c r="CD60" s="140">
        <f t="shared" si="87"/>
        <v>96</v>
      </c>
    </row>
    <row r="61" spans="1:82">
      <c r="A61" s="102">
        <v>7</v>
      </c>
      <c r="C61" s="130">
        <v>5</v>
      </c>
      <c r="D61" s="162" t="str">
        <f>VLOOKUP(C$54,Schedule!$A:$P,$A61,0)</f>
        <v>Cal</v>
      </c>
      <c r="E61" s="132">
        <f>VLOOKUP($C$54,RB!$C:$R,'Use this tab'!$A61,0)</f>
        <v>32</v>
      </c>
      <c r="G61" s="133">
        <v>5</v>
      </c>
      <c r="H61" s="135" t="str">
        <f>VLOOKUP(G$54,Schedule!$A:$P,$A61,0)</f>
        <v>NW</v>
      </c>
      <c r="I61" s="136">
        <f>VLOOKUP($G$54,RB!$C:$R,'Use this tab'!$A61,0)</f>
        <v>33</v>
      </c>
      <c r="J61" s="135" t="str">
        <f t="shared" si="66"/>
        <v>Jonathan Taylor</v>
      </c>
      <c r="K61" s="135" t="str">
        <f t="shared" si="88"/>
        <v>NW</v>
      </c>
      <c r="L61" s="136">
        <f t="shared" si="77"/>
        <v>33</v>
      </c>
      <c r="N61" s="137">
        <v>5</v>
      </c>
      <c r="O61" s="139" t="str">
        <f>VLOOKUP(N$54,Schedule!$A:$P,$A61,0)</f>
        <v>BYU</v>
      </c>
      <c r="P61" s="140">
        <f>VLOOKUP($N$54,RB!$C:$R,'Use this tab'!$A61,0)</f>
        <v>26</v>
      </c>
      <c r="Q61" s="143" t="str">
        <f t="shared" si="67"/>
        <v>Eno Benjamin</v>
      </c>
      <c r="R61" s="139" t="str">
        <f t="shared" si="89"/>
        <v>Cal</v>
      </c>
      <c r="S61" s="140">
        <f t="shared" si="78"/>
        <v>32</v>
      </c>
      <c r="U61" s="141">
        <v>5</v>
      </c>
      <c r="V61" s="143" t="str">
        <f>VLOOKUP(U$54,Schedule!$A:$P,$A61,0)</f>
        <v>Bye</v>
      </c>
      <c r="W61" s="140">
        <f>VLOOKUP($U$54,RB!$C:$R,'Use this tab'!$A61,0)</f>
        <v>0</v>
      </c>
      <c r="X61" s="143" t="str">
        <f t="shared" si="68"/>
        <v>Eno Benjamin</v>
      </c>
      <c r="Y61" s="143" t="str">
        <f t="shared" si="90"/>
        <v>Cal</v>
      </c>
      <c r="Z61" s="140">
        <f t="shared" si="79"/>
        <v>32</v>
      </c>
      <c r="AB61" s="137">
        <v>5</v>
      </c>
      <c r="AC61" s="139" t="str">
        <f>VLOOKUP(AB$54,Schedule!$A:$P,$A61,0)</f>
        <v>SMU</v>
      </c>
      <c r="AD61" s="140">
        <f>VLOOKUP($AB$54,RB!$C:$R,'Use this tab'!$A61,0)</f>
        <v>98</v>
      </c>
      <c r="AE61" s="143" t="str">
        <f t="shared" si="69"/>
        <v>Jordan Cronkrite</v>
      </c>
      <c r="AF61" s="139" t="str">
        <f t="shared" si="91"/>
        <v>SMU</v>
      </c>
      <c r="AG61" s="140">
        <f t="shared" si="80"/>
        <v>98</v>
      </c>
      <c r="AI61" s="141">
        <v>5</v>
      </c>
      <c r="AJ61" s="143" t="str">
        <f>VLOOKUP(AI$54,Schedule!$A:$P,$A61,0)</f>
        <v>Ariz</v>
      </c>
      <c r="AK61" s="166">
        <f>VLOOKUP($AI$54,RB!$C:$R,'Use this tab'!$A61,0)</f>
        <v>64</v>
      </c>
      <c r="AL61" s="143" t="str">
        <f t="shared" si="70"/>
        <v>Joshua Kelley</v>
      </c>
      <c r="AM61" s="143" t="str">
        <f t="shared" si="92"/>
        <v>Ariz</v>
      </c>
      <c r="AN61" s="140">
        <f t="shared" si="81"/>
        <v>64</v>
      </c>
      <c r="AP61" s="137">
        <v>5</v>
      </c>
      <c r="AQ61" s="139" t="str">
        <f>VLOOKUP(AP$54,Schedule!$A:$P,$A61,0)</f>
        <v>UNC</v>
      </c>
      <c r="AR61" s="140">
        <f>VLOOKUP($AP$54,RB!$C:$R,'Use this tab'!$A61,0)</f>
        <v>113</v>
      </c>
      <c r="AS61" s="143" t="str">
        <f t="shared" si="71"/>
        <v>Travis Etienne</v>
      </c>
      <c r="AT61" s="139" t="str">
        <f t="shared" si="93"/>
        <v>UNC</v>
      </c>
      <c r="AU61" s="140">
        <f t="shared" si="82"/>
        <v>113</v>
      </c>
      <c r="AW61" s="141">
        <v>5</v>
      </c>
      <c r="AX61" s="143" t="str">
        <f>VLOOKUP(AW$54,Schedule!$A:$P,$A61,0)</f>
        <v>UCLA</v>
      </c>
      <c r="AY61" s="166">
        <f>VLOOKUP($AW$54,RB!$C:$R,'Use this tab'!$A61,0)</f>
        <v>101</v>
      </c>
      <c r="AZ61" s="143" t="str">
        <f t="shared" si="72"/>
        <v>J.J. Taylor</v>
      </c>
      <c r="BA61" s="143" t="str">
        <f t="shared" si="94"/>
        <v>UCLA</v>
      </c>
      <c r="BB61" s="140">
        <f t="shared" si="83"/>
        <v>101</v>
      </c>
      <c r="BD61" s="137">
        <v>5</v>
      </c>
      <c r="BE61" s="139" t="str">
        <f>VLOOKUP(BD$54,Schedule!$A:$P,$A61,0)</f>
        <v>UVA</v>
      </c>
      <c r="BF61" s="140">
        <f>VLOOKUP($BD$54,RB!$C:$R,'Use this tab'!$A61,0)</f>
        <v>55</v>
      </c>
      <c r="BG61" s="143" t="str">
        <f t="shared" si="73"/>
        <v>Jafar Armstrong</v>
      </c>
      <c r="BH61" s="139" t="str">
        <f t="shared" si="95"/>
        <v>UVA</v>
      </c>
      <c r="BI61" s="140">
        <f t="shared" si="84"/>
        <v>55</v>
      </c>
      <c r="BK61" s="141">
        <v>5</v>
      </c>
      <c r="BL61" s="143" t="str">
        <f>VLOOKUP(BK$54,Schedule!$A:$P,$A61,0)</f>
        <v>Wisc</v>
      </c>
      <c r="BM61" s="166">
        <f>VLOOKUP($BK$54,RB!$C:$R,'Use this tab'!$A61,0)</f>
        <v>58</v>
      </c>
      <c r="BN61" s="143" t="str">
        <f t="shared" si="74"/>
        <v>Isaiah Bowser</v>
      </c>
      <c r="BO61" s="143" t="str">
        <f t="shared" si="96"/>
        <v>Wisc</v>
      </c>
      <c r="BP61" s="140">
        <f t="shared" si="85"/>
        <v>58</v>
      </c>
      <c r="BR61" s="137">
        <v>5</v>
      </c>
      <c r="BS61" s="139" t="str">
        <f>VLOOKUP(BR$54,Schedule!$A:$P,$A61,0)</f>
        <v>FlAtl</v>
      </c>
      <c r="BT61" s="140">
        <f>VLOOKUP($BR$54,RB!$C:$R,'Use this tab'!$A61,0)</f>
        <v>86</v>
      </c>
      <c r="BU61" s="143" t="str">
        <f t="shared" si="75"/>
        <v>Benny LeMay</v>
      </c>
      <c r="BV61" s="139" t="str">
        <f t="shared" si="97"/>
        <v>FlAtl</v>
      </c>
      <c r="BW61" s="140">
        <f t="shared" si="86"/>
        <v>86</v>
      </c>
      <c r="BY61" s="141">
        <v>5</v>
      </c>
      <c r="BZ61" s="143" t="str">
        <f>VLOOKUP(BY$54,Schedule!$A:$P,$A61,0)</f>
        <v>Hawaii</v>
      </c>
      <c r="CA61" s="166">
        <f>VLOOKUP($BY$54,RB!$C:$R,'Use this tab'!$A61,0)</f>
        <v>107</v>
      </c>
      <c r="CB61" s="143" t="str">
        <f t="shared" si="76"/>
        <v>Toa Taua</v>
      </c>
      <c r="CC61" s="143" t="str">
        <f t="shared" si="98"/>
        <v>Hawaii</v>
      </c>
      <c r="CD61" s="140">
        <f t="shared" si="87"/>
        <v>107</v>
      </c>
    </row>
    <row r="62" spans="1:82">
      <c r="A62" s="102">
        <v>8</v>
      </c>
      <c r="C62" s="130">
        <v>6</v>
      </c>
      <c r="D62" s="162" t="str">
        <f>VLOOKUP(C$54,Schedule!$A:$P,$A62,0)</f>
        <v>Bye</v>
      </c>
      <c r="E62" s="132">
        <f>VLOOKUP($C$54,RB!$C:$R,'Use this tab'!$A62,0)</f>
        <v>0</v>
      </c>
      <c r="G62" s="133">
        <v>6</v>
      </c>
      <c r="H62" s="135" t="str">
        <f>VLOOKUP(G$54,Schedule!$A:$P,$A62,0)</f>
        <v>Kent</v>
      </c>
      <c r="I62" s="136">
        <f>VLOOKUP($G$54,RB!$C:$R,'Use this tab'!$A62,0)</f>
        <v>115</v>
      </c>
      <c r="J62" s="135" t="str">
        <f t="shared" si="66"/>
        <v>Jonathan Taylor</v>
      </c>
      <c r="K62" s="135" t="str">
        <f t="shared" si="88"/>
        <v>Kent</v>
      </c>
      <c r="L62" s="136">
        <f t="shared" si="77"/>
        <v>115</v>
      </c>
      <c r="N62" s="137">
        <v>6</v>
      </c>
      <c r="O62" s="139" t="str">
        <f>VLOOKUP(N$54,Schedule!$A:$P,$A62,0)</f>
        <v>WestMI</v>
      </c>
      <c r="P62" s="140">
        <f>VLOOKUP($N$54,RB!$C:$R,'Use this tab'!$A62,0)</f>
        <v>74</v>
      </c>
      <c r="Q62" s="143" t="str">
        <f t="shared" si="67"/>
        <v>Bryant Koback</v>
      </c>
      <c r="R62" s="139" t="str">
        <f t="shared" si="89"/>
        <v>WestMI</v>
      </c>
      <c r="S62" s="140">
        <f t="shared" si="78"/>
        <v>74</v>
      </c>
      <c r="U62" s="141">
        <v>6</v>
      </c>
      <c r="V62" s="143" t="str">
        <f>VLOOKUP(U$54,Schedule!$A:$P,$A62,0)</f>
        <v>UNLV</v>
      </c>
      <c r="W62" s="140">
        <f>VLOOKUP($U$54,RB!$C:$R,'Use this tab'!$A62,0)</f>
        <v>89</v>
      </c>
      <c r="X62" s="143" t="str">
        <f t="shared" si="68"/>
        <v>Andrew Van Buren</v>
      </c>
      <c r="Y62" s="143" t="str">
        <f t="shared" si="90"/>
        <v>UNLV</v>
      </c>
      <c r="Z62" s="140">
        <f t="shared" si="79"/>
        <v>89</v>
      </c>
      <c r="AB62" s="137">
        <v>6</v>
      </c>
      <c r="AC62" s="139" t="str">
        <f>VLOOKUP(AB$54,Schedule!$A:$P,$A62,0)</f>
        <v>UConn</v>
      </c>
      <c r="AD62" s="140">
        <f>VLOOKUP($AB$54,RB!$C:$R,'Use this tab'!$A62,0)</f>
        <v>131</v>
      </c>
      <c r="AE62" s="143" t="str">
        <f t="shared" si="69"/>
        <v>Jordan Cronkrite</v>
      </c>
      <c r="AF62" s="139" t="str">
        <f t="shared" si="91"/>
        <v>UConn</v>
      </c>
      <c r="AG62" s="140">
        <f t="shared" si="80"/>
        <v>131</v>
      </c>
      <c r="AI62" s="141">
        <v>6</v>
      </c>
      <c r="AJ62" s="143" t="str">
        <f>VLOOKUP(AI$54,Schedule!$A:$P,$A62,0)</f>
        <v>OreSt</v>
      </c>
      <c r="AK62" s="166">
        <f>VLOOKUP($AI$54,RB!$C:$R,'Use this tab'!$A62,0)</f>
        <v>130</v>
      </c>
      <c r="AL62" s="143" t="str">
        <f t="shared" si="70"/>
        <v>Joshua Kelley</v>
      </c>
      <c r="AM62" s="143" t="str">
        <f t="shared" si="92"/>
        <v>OreSt</v>
      </c>
      <c r="AN62" s="140">
        <f t="shared" si="81"/>
        <v>130</v>
      </c>
      <c r="AP62" s="137">
        <v>6</v>
      </c>
      <c r="AQ62" s="139" t="str">
        <f>VLOOKUP(AP$54,Schedule!$A:$P,$A62,0)</f>
        <v>Bye</v>
      </c>
      <c r="AR62" s="140">
        <f>VLOOKUP($AP$54,RB!$C:$R,'Use this tab'!$A62,0)</f>
        <v>0</v>
      </c>
      <c r="AS62" s="143" t="str">
        <f t="shared" si="71"/>
        <v>Travis Etienne</v>
      </c>
      <c r="AT62" s="139" t="str">
        <f t="shared" si="93"/>
        <v>Bye</v>
      </c>
      <c r="AU62" s="140">
        <f t="shared" si="82"/>
        <v>0</v>
      </c>
      <c r="AW62" s="141">
        <v>6</v>
      </c>
      <c r="AX62" s="143" t="str">
        <f>VLOOKUP(AW$54,Schedule!$A:$P,$A62,0)</f>
        <v>Colo</v>
      </c>
      <c r="AY62" s="166">
        <f>VLOOKUP($AW$54,RB!$C:$R,'Use this tab'!$A62,0)</f>
        <v>47</v>
      </c>
      <c r="AZ62" s="143" t="str">
        <f t="shared" si="72"/>
        <v>J.J. Taylor</v>
      </c>
      <c r="BA62" s="143" t="str">
        <f t="shared" si="94"/>
        <v>Colo</v>
      </c>
      <c r="BB62" s="140">
        <f t="shared" si="83"/>
        <v>47</v>
      </c>
      <c r="BD62" s="137">
        <v>6</v>
      </c>
      <c r="BE62" s="139" t="str">
        <f>VLOOKUP(BD$54,Schedule!$A:$P,$A62,0)</f>
        <v>BGSU</v>
      </c>
      <c r="BF62" s="140">
        <f>VLOOKUP($BD$54,RB!$C:$R,'Use this tab'!$A62,0)</f>
        <v>129</v>
      </c>
      <c r="BG62" s="143" t="str">
        <f t="shared" si="73"/>
        <v>Jafar Armstrong</v>
      </c>
      <c r="BH62" s="139" t="str">
        <f t="shared" si="95"/>
        <v>BGSU</v>
      </c>
      <c r="BI62" s="140">
        <f t="shared" si="84"/>
        <v>129</v>
      </c>
      <c r="BK62" s="141">
        <v>6</v>
      </c>
      <c r="BL62" s="143" t="str">
        <f>VLOOKUP(BK$54,Schedule!$A:$P,$A62,0)</f>
        <v>Neb</v>
      </c>
      <c r="BM62" s="166">
        <f>VLOOKUP($BK$54,RB!$C:$R,'Use this tab'!$A62,0)</f>
        <v>96</v>
      </c>
      <c r="BN62" s="143" t="str">
        <f t="shared" si="74"/>
        <v>Isaiah Bowser</v>
      </c>
      <c r="BO62" s="143" t="str">
        <f t="shared" si="96"/>
        <v>Neb</v>
      </c>
      <c r="BP62" s="140">
        <f t="shared" si="85"/>
        <v>96</v>
      </c>
      <c r="BR62" s="137">
        <v>6</v>
      </c>
      <c r="BS62" s="139" t="str">
        <f>VLOOKUP(BR$54,Schedule!$A:$P,$A62,0)</f>
        <v>Bye</v>
      </c>
      <c r="BT62" s="140">
        <f>VLOOKUP($BR$54,RB!$C:$R,'Use this tab'!$A62,0)</f>
        <v>0</v>
      </c>
      <c r="BU62" s="143" t="str">
        <f t="shared" si="75"/>
        <v>Benny LeMay</v>
      </c>
      <c r="BV62" s="139" t="str">
        <f t="shared" si="97"/>
        <v>Bye</v>
      </c>
      <c r="BW62" s="140">
        <f t="shared" si="86"/>
        <v>0</v>
      </c>
      <c r="BY62" s="141">
        <v>6</v>
      </c>
      <c r="BZ62" s="143" t="str">
        <f>VLOOKUP(BY$54,Schedule!$A:$P,$A62,0)</f>
        <v>Bye</v>
      </c>
      <c r="CA62" s="166">
        <f>VLOOKUP($BY$54,RB!$C:$R,'Use this tab'!$A62,0)</f>
        <v>0</v>
      </c>
      <c r="CB62" s="143" t="str">
        <f t="shared" si="76"/>
        <v>Toa Taua</v>
      </c>
      <c r="CC62" s="143" t="str">
        <f t="shared" si="98"/>
        <v>Bye</v>
      </c>
      <c r="CD62" s="140">
        <f t="shared" si="87"/>
        <v>0</v>
      </c>
    </row>
    <row r="63" spans="1:82">
      <c r="A63" s="102">
        <v>9</v>
      </c>
      <c r="C63" s="130">
        <v>7</v>
      </c>
      <c r="D63" s="162" t="str">
        <f>VLOOKUP(C$54,Schedule!$A:$P,$A63,0)</f>
        <v>WaSt</v>
      </c>
      <c r="E63" s="132">
        <f>VLOOKUP($C$54,RB!$C:$R,'Use this tab'!$A63,0)</f>
        <v>38</v>
      </c>
      <c r="G63" s="133">
        <v>7</v>
      </c>
      <c r="H63" s="135" t="str">
        <f>VLOOKUP(G$54,Schedule!$A:$P,$A63,0)</f>
        <v>MSU</v>
      </c>
      <c r="I63" s="136">
        <f>VLOOKUP($G$54,RB!$C:$R,'Use this tab'!$A63,0)</f>
        <v>2</v>
      </c>
      <c r="J63" s="135" t="str">
        <f t="shared" si="66"/>
        <v>Eno Benjamin</v>
      </c>
      <c r="K63" s="135" t="str">
        <f t="shared" si="88"/>
        <v>WaSt</v>
      </c>
      <c r="L63" s="136">
        <f t="shared" si="77"/>
        <v>38</v>
      </c>
      <c r="N63" s="137">
        <v>7</v>
      </c>
      <c r="O63" s="139" t="str">
        <f>VLOOKUP(N$54,Schedule!$A:$P,$A63,0)</f>
        <v>BGSU</v>
      </c>
      <c r="P63" s="140">
        <f>VLOOKUP($N$54,RB!$C:$R,'Use this tab'!$A63,0)</f>
        <v>129</v>
      </c>
      <c r="Q63" s="143" t="str">
        <f t="shared" si="67"/>
        <v>Bryant Koback</v>
      </c>
      <c r="R63" s="139" t="str">
        <f t="shared" si="89"/>
        <v>BGSU</v>
      </c>
      <c r="S63" s="140">
        <f t="shared" si="78"/>
        <v>129</v>
      </c>
      <c r="U63" s="141">
        <v>7</v>
      </c>
      <c r="V63" s="143" t="str">
        <f>VLOOKUP(U$54,Schedule!$A:$P,$A63,0)</f>
        <v>Hawaii</v>
      </c>
      <c r="W63" s="140">
        <f>VLOOKUP($U$54,RB!$C:$R,'Use this tab'!$A63,0)</f>
        <v>107</v>
      </c>
      <c r="X63" s="143" t="str">
        <f t="shared" si="68"/>
        <v>Andrew Van Buren</v>
      </c>
      <c r="Y63" s="143" t="str">
        <f t="shared" si="90"/>
        <v>Hawaii</v>
      </c>
      <c r="Z63" s="140">
        <f t="shared" si="79"/>
        <v>107</v>
      </c>
      <c r="AB63" s="137">
        <v>7</v>
      </c>
      <c r="AC63" s="139" t="str">
        <f>VLOOKUP(AB$54,Schedule!$A:$P,$A63,0)</f>
        <v>BYU</v>
      </c>
      <c r="AD63" s="140">
        <f>VLOOKUP($AB$54,RB!$C:$R,'Use this tab'!$A63,0)</f>
        <v>26</v>
      </c>
      <c r="AE63" s="143" t="str">
        <f t="shared" si="69"/>
        <v>Eno Benjamin</v>
      </c>
      <c r="AF63" s="139" t="str">
        <f t="shared" si="91"/>
        <v>WaSt</v>
      </c>
      <c r="AG63" s="140">
        <f t="shared" si="80"/>
        <v>38</v>
      </c>
      <c r="AI63" s="141">
        <v>7</v>
      </c>
      <c r="AJ63" s="143" t="str">
        <f>VLOOKUP(AI$54,Schedule!$A:$P,$A63,0)</f>
        <v>Bye</v>
      </c>
      <c r="AK63" s="166">
        <f>VLOOKUP($AI$54,RB!$C:$R,'Use this tab'!$A63,0)</f>
        <v>0</v>
      </c>
      <c r="AL63" s="143" t="str">
        <f t="shared" si="70"/>
        <v>Eno Benjamin</v>
      </c>
      <c r="AM63" s="143" t="str">
        <f t="shared" si="92"/>
        <v>WaSt</v>
      </c>
      <c r="AN63" s="140">
        <f t="shared" si="81"/>
        <v>38</v>
      </c>
      <c r="AP63" s="137">
        <v>7</v>
      </c>
      <c r="AQ63" s="139" t="str">
        <f>VLOOKUP(AP$54,Schedule!$A:$P,$A63,0)</f>
        <v>FlaSt</v>
      </c>
      <c r="AR63" s="140">
        <f>VLOOKUP($AP$54,RB!$C:$R,'Use this tab'!$A63,0)</f>
        <v>48</v>
      </c>
      <c r="AS63" s="143" t="str">
        <f t="shared" si="71"/>
        <v>Travis Etienne</v>
      </c>
      <c r="AT63" s="139" t="str">
        <f t="shared" si="93"/>
        <v>FlaSt</v>
      </c>
      <c r="AU63" s="140">
        <f t="shared" si="82"/>
        <v>48</v>
      </c>
      <c r="AW63" s="141">
        <v>7</v>
      </c>
      <c r="AX63" s="143" t="str">
        <f>VLOOKUP(AW$54,Schedule!$A:$P,$A63,0)</f>
        <v>Wash</v>
      </c>
      <c r="AY63" s="166">
        <f>VLOOKUP($AW$54,RB!$C:$R,'Use this tab'!$A63,0)</f>
        <v>17</v>
      </c>
      <c r="AZ63" s="143" t="str">
        <f t="shared" si="72"/>
        <v>Eno Benjamin</v>
      </c>
      <c r="BA63" s="143" t="str">
        <f t="shared" si="94"/>
        <v>WaSt</v>
      </c>
      <c r="BB63" s="140">
        <f t="shared" si="83"/>
        <v>38</v>
      </c>
      <c r="BD63" s="137">
        <v>7</v>
      </c>
      <c r="BE63" s="139" t="str">
        <f>VLOOKUP(BD$54,Schedule!$A:$P,$A63,0)</f>
        <v>USC</v>
      </c>
      <c r="BF63" s="140">
        <f>VLOOKUP($BD$54,RB!$C:$R,'Use this tab'!$A63,0)</f>
        <v>67</v>
      </c>
      <c r="BG63" s="143" t="str">
        <f t="shared" si="73"/>
        <v>Jafar Armstrong</v>
      </c>
      <c r="BH63" s="139" t="str">
        <f t="shared" si="95"/>
        <v>USC</v>
      </c>
      <c r="BI63" s="140">
        <f t="shared" si="84"/>
        <v>67</v>
      </c>
      <c r="BK63" s="141">
        <v>7</v>
      </c>
      <c r="BL63" s="143" t="str">
        <f>VLOOKUP(BK$54,Schedule!$A:$P,$A63,0)</f>
        <v>Bye</v>
      </c>
      <c r="BM63" s="166">
        <f>VLOOKUP($BK$54,RB!$C:$R,'Use this tab'!$A63,0)</f>
        <v>0</v>
      </c>
      <c r="BN63" s="143" t="str">
        <f t="shared" si="74"/>
        <v>Eno Benjamin</v>
      </c>
      <c r="BO63" s="143" t="str">
        <f t="shared" si="96"/>
        <v>WaSt</v>
      </c>
      <c r="BP63" s="140">
        <f t="shared" si="85"/>
        <v>38</v>
      </c>
      <c r="BR63" s="137">
        <v>7</v>
      </c>
      <c r="BS63" s="139" t="str">
        <f>VLOOKUP(BR$54,Schedule!$A:$P,$A63,0)</f>
        <v>FLInt</v>
      </c>
      <c r="BT63" s="140">
        <f>VLOOKUP($BR$54,RB!$C:$R,'Use this tab'!$A63,0)</f>
        <v>100</v>
      </c>
      <c r="BU63" s="143" t="str">
        <f t="shared" si="75"/>
        <v>Benny LeMay</v>
      </c>
      <c r="BV63" s="139" t="str">
        <f t="shared" si="97"/>
        <v>FLInt</v>
      </c>
      <c r="BW63" s="140">
        <f t="shared" si="86"/>
        <v>100</v>
      </c>
      <c r="BY63" s="141">
        <v>7</v>
      </c>
      <c r="BZ63" s="143" t="str">
        <f>VLOOKUP(BY$54,Schedule!$A:$P,$A63,0)</f>
        <v>SJSU</v>
      </c>
      <c r="CA63" s="166">
        <f>VLOOKUP($BY$54,RB!$C:$R,'Use this tab'!$A63,0)</f>
        <v>109</v>
      </c>
      <c r="CB63" s="143" t="str">
        <f t="shared" si="76"/>
        <v>Toa Taua</v>
      </c>
      <c r="CC63" s="143" t="str">
        <f t="shared" si="98"/>
        <v>SJSU</v>
      </c>
      <c r="CD63" s="140">
        <f t="shared" si="87"/>
        <v>109</v>
      </c>
    </row>
    <row r="64" spans="1:82">
      <c r="A64" s="102">
        <v>10</v>
      </c>
      <c r="C64" s="130">
        <v>8</v>
      </c>
      <c r="D64" s="162" t="str">
        <f>VLOOKUP(C$54,Schedule!$A:$P,$A64,0)</f>
        <v>Utah</v>
      </c>
      <c r="E64" s="132">
        <f>VLOOKUP($C$54,RB!$C:$R,'Use this tab'!$A64,0)</f>
        <v>6</v>
      </c>
      <c r="G64" s="133">
        <v>8</v>
      </c>
      <c r="H64" s="135" t="str">
        <f>VLOOKUP(G$54,Schedule!$A:$P,$A64,0)</f>
        <v>Ill</v>
      </c>
      <c r="I64" s="136">
        <f>VLOOKUP($G$54,RB!$C:$R,'Use this tab'!$A64,0)</f>
        <v>124</v>
      </c>
      <c r="J64" s="135" t="str">
        <f t="shared" si="66"/>
        <v>Jonathan Taylor</v>
      </c>
      <c r="K64" s="135" t="str">
        <f t="shared" si="88"/>
        <v>Ill</v>
      </c>
      <c r="L64" s="136">
        <f t="shared" si="77"/>
        <v>124</v>
      </c>
      <c r="N64" s="137">
        <v>8</v>
      </c>
      <c r="O64" s="139" t="str">
        <f>VLOOKUP(N$54,Schedule!$A:$P,$A64,0)</f>
        <v>Ball</v>
      </c>
      <c r="P64" s="140">
        <f>VLOOKUP($N$54,RB!$C:$R,'Use this tab'!$A64,0)</f>
        <v>121</v>
      </c>
      <c r="Q64" s="143" t="str">
        <f t="shared" si="67"/>
        <v>Bryant Koback</v>
      </c>
      <c r="R64" s="139" t="str">
        <f t="shared" si="89"/>
        <v>Ball</v>
      </c>
      <c r="S64" s="140">
        <f t="shared" si="78"/>
        <v>121</v>
      </c>
      <c r="U64" s="141">
        <v>8</v>
      </c>
      <c r="V64" s="143" t="str">
        <f>VLOOKUP(U$54,Schedule!$A:$P,$A64,0)</f>
        <v>BYU</v>
      </c>
      <c r="W64" s="140">
        <f>VLOOKUP($U$54,RB!$C:$R,'Use this tab'!$A64,0)</f>
        <v>26</v>
      </c>
      <c r="X64" s="143" t="str">
        <f t="shared" si="68"/>
        <v>Andrew Van Buren</v>
      </c>
      <c r="Y64" s="143" t="str">
        <f t="shared" si="90"/>
        <v>BYU</v>
      </c>
      <c r="Z64" s="140">
        <f t="shared" si="79"/>
        <v>26</v>
      </c>
      <c r="AB64" s="137">
        <v>8</v>
      </c>
      <c r="AC64" s="139" t="str">
        <f>VLOOKUP(AB$54,Schedule!$A:$P,$A64,0)</f>
        <v>Navy</v>
      </c>
      <c r="AD64" s="140">
        <f>VLOOKUP($AB$54,RB!$C:$R,'Use this tab'!$A64,0)</f>
        <v>93</v>
      </c>
      <c r="AE64" s="143" t="str">
        <f t="shared" si="69"/>
        <v>Jordan Cronkrite</v>
      </c>
      <c r="AF64" s="139" t="str">
        <f t="shared" si="91"/>
        <v>Navy</v>
      </c>
      <c r="AG64" s="140">
        <f t="shared" si="80"/>
        <v>93</v>
      </c>
      <c r="AI64" s="141">
        <v>8</v>
      </c>
      <c r="AJ64" s="143" t="str">
        <f>VLOOKUP(AI$54,Schedule!$A:$P,$A64,0)</f>
        <v>Stan</v>
      </c>
      <c r="AK64" s="166">
        <f>VLOOKUP($AI$54,RB!$C:$R,'Use this tab'!$A64,0)</f>
        <v>41</v>
      </c>
      <c r="AL64" s="143" t="str">
        <f t="shared" si="70"/>
        <v>Joshua Kelley</v>
      </c>
      <c r="AM64" s="143" t="str">
        <f t="shared" si="92"/>
        <v>Stan</v>
      </c>
      <c r="AN64" s="140">
        <f t="shared" si="81"/>
        <v>41</v>
      </c>
      <c r="AP64" s="137">
        <v>8</v>
      </c>
      <c r="AQ64" s="139" t="str">
        <f>VLOOKUP(AP$54,Schedule!$A:$P,$A64,0)</f>
        <v>Lou</v>
      </c>
      <c r="AR64" s="140">
        <f>VLOOKUP($AP$54,RB!$C:$R,'Use this tab'!$A64,0)</f>
        <v>128</v>
      </c>
      <c r="AS64" s="143" t="str">
        <f t="shared" si="71"/>
        <v>Travis Etienne</v>
      </c>
      <c r="AT64" s="139" t="str">
        <f t="shared" si="93"/>
        <v>Lou</v>
      </c>
      <c r="AU64" s="140">
        <f t="shared" si="82"/>
        <v>128</v>
      </c>
      <c r="AW64" s="141">
        <v>8</v>
      </c>
      <c r="AX64" s="143" t="str">
        <f>VLOOKUP(AW$54,Schedule!$A:$P,$A64,0)</f>
        <v>USC</v>
      </c>
      <c r="AY64" s="166">
        <f>VLOOKUP($AW$54,RB!$C:$R,'Use this tab'!$A64,0)</f>
        <v>67</v>
      </c>
      <c r="AZ64" s="143" t="str">
        <f t="shared" si="72"/>
        <v>J.J. Taylor</v>
      </c>
      <c r="BA64" s="143" t="str">
        <f t="shared" si="94"/>
        <v>USC</v>
      </c>
      <c r="BB64" s="140">
        <f t="shared" si="83"/>
        <v>67</v>
      </c>
      <c r="BD64" s="137">
        <v>8</v>
      </c>
      <c r="BE64" s="139" t="str">
        <f>VLOOKUP(BD$54,Schedule!$A:$P,$A64,0)</f>
        <v>Bye</v>
      </c>
      <c r="BF64" s="140">
        <f>VLOOKUP($BD$54,RB!$C:$R,'Use this tab'!$A64,0)</f>
        <v>0</v>
      </c>
      <c r="BG64" s="143" t="str">
        <f t="shared" si="73"/>
        <v>Eno Benjamin</v>
      </c>
      <c r="BH64" s="139" t="str">
        <f t="shared" si="95"/>
        <v>Utah</v>
      </c>
      <c r="BI64" s="140">
        <f t="shared" si="84"/>
        <v>6</v>
      </c>
      <c r="BK64" s="141">
        <v>8</v>
      </c>
      <c r="BL64" s="143" t="str">
        <f>VLOOKUP(BK$54,Schedule!$A:$P,$A64,0)</f>
        <v>OHSt</v>
      </c>
      <c r="BM64" s="166">
        <f>VLOOKUP($BK$54,RB!$C:$R,'Use this tab'!$A64,0)</f>
        <v>62</v>
      </c>
      <c r="BN64" s="143" t="str">
        <f t="shared" si="74"/>
        <v>Isaiah Bowser</v>
      </c>
      <c r="BO64" s="143" t="str">
        <f>IF($E64&gt;BM64,$D64,BL64)</f>
        <v>OHSt</v>
      </c>
      <c r="BP64" s="140">
        <f t="shared" si="85"/>
        <v>62</v>
      </c>
      <c r="BR64" s="137">
        <v>8</v>
      </c>
      <c r="BS64" s="139" t="str">
        <f>VLOOKUP(BR$54,Schedule!$A:$P,$A64,0)</f>
        <v>W Ky</v>
      </c>
      <c r="BT64" s="140">
        <f>VLOOKUP($BR$54,RB!$C:$R,'Use this tab'!$A64,0)</f>
        <v>80</v>
      </c>
      <c r="BU64" s="143" t="str">
        <f t="shared" si="75"/>
        <v>Benny LeMay</v>
      </c>
      <c r="BV64" s="139" t="str">
        <f t="shared" si="97"/>
        <v>W Ky</v>
      </c>
      <c r="BW64" s="140">
        <f t="shared" si="86"/>
        <v>80</v>
      </c>
      <c r="BY64" s="141">
        <v>8</v>
      </c>
      <c r="BZ64" s="143" t="str">
        <f>VLOOKUP(BY$54,Schedule!$A:$P,$A64,0)</f>
        <v>UtSt</v>
      </c>
      <c r="CA64" s="166">
        <f>VLOOKUP($BY$54,RB!$C:$R,'Use this tab'!$A64,0)</f>
        <v>46</v>
      </c>
      <c r="CB64" s="143" t="str">
        <f t="shared" si="76"/>
        <v>Toa Taua</v>
      </c>
      <c r="CC64" s="143" t="str">
        <f t="shared" si="98"/>
        <v>UtSt</v>
      </c>
      <c r="CD64" s="140">
        <f t="shared" si="87"/>
        <v>46</v>
      </c>
    </row>
    <row r="65" spans="1:82">
      <c r="A65" s="102">
        <v>11</v>
      </c>
      <c r="C65" s="130">
        <v>9</v>
      </c>
      <c r="D65" s="162" t="str">
        <f>VLOOKUP(C$54,Schedule!$A:$P,$A65,0)</f>
        <v>UCLA</v>
      </c>
      <c r="E65" s="132">
        <f>VLOOKUP($C$54,RB!$C:$R,'Use this tab'!$A65,0)</f>
        <v>101</v>
      </c>
      <c r="G65" s="133">
        <v>9</v>
      </c>
      <c r="H65" s="135" t="str">
        <f>VLOOKUP(G$54,Schedule!$A:$P,$A65,0)</f>
        <v>OHSt</v>
      </c>
      <c r="I65" s="136">
        <f>VLOOKUP($G$54,RB!$C:$R,'Use this tab'!$A65,0)</f>
        <v>62</v>
      </c>
      <c r="J65" s="135" t="str">
        <f t="shared" si="66"/>
        <v>Eno Benjamin</v>
      </c>
      <c r="K65" s="135" t="str">
        <f t="shared" si="88"/>
        <v>UCLA</v>
      </c>
      <c r="L65" s="136">
        <f t="shared" si="77"/>
        <v>101</v>
      </c>
      <c r="N65" s="137">
        <v>9</v>
      </c>
      <c r="O65" s="139" t="str">
        <f>VLOOKUP(N$54,Schedule!$A:$P,$A65,0)</f>
        <v>E Mi</v>
      </c>
      <c r="P65" s="140">
        <f>VLOOKUP($N$54,RB!$C:$R,'Use this tab'!$A65,0)</f>
        <v>94</v>
      </c>
      <c r="Q65" s="143" t="str">
        <f t="shared" si="67"/>
        <v>Eno Benjamin</v>
      </c>
      <c r="R65" s="139" t="str">
        <f t="shared" si="89"/>
        <v>UCLA</v>
      </c>
      <c r="S65" s="140">
        <f t="shared" si="78"/>
        <v>101</v>
      </c>
      <c r="U65" s="141">
        <v>9</v>
      </c>
      <c r="V65" s="143" t="str">
        <f>VLOOKUP(U$54,Schedule!$A:$P,$A65,0)</f>
        <v>Bye</v>
      </c>
      <c r="W65" s="140">
        <f>VLOOKUP($U$54,RB!$C:$R,'Use this tab'!$A65,0)</f>
        <v>0</v>
      </c>
      <c r="X65" s="143" t="str">
        <f t="shared" si="68"/>
        <v>Eno Benjamin</v>
      </c>
      <c r="Y65" s="143" t="str">
        <f t="shared" si="90"/>
        <v>UCLA</v>
      </c>
      <c r="Z65" s="140">
        <f t="shared" si="79"/>
        <v>101</v>
      </c>
      <c r="AB65" s="137">
        <v>9</v>
      </c>
      <c r="AC65" s="139" t="str">
        <f>VLOOKUP(AB$54,Schedule!$A:$P,$A65,0)</f>
        <v>ECU</v>
      </c>
      <c r="AD65" s="140">
        <f>VLOOKUP($AB$54,RB!$C:$R,'Use this tab'!$A65,0)</f>
        <v>76</v>
      </c>
      <c r="AE65" s="143" t="str">
        <f t="shared" si="69"/>
        <v>Eno Benjamin</v>
      </c>
      <c r="AF65" s="139" t="str">
        <f t="shared" si="91"/>
        <v>UCLA</v>
      </c>
      <c r="AG65" s="140">
        <f t="shared" si="80"/>
        <v>101</v>
      </c>
      <c r="AI65" s="141">
        <v>9</v>
      </c>
      <c r="AJ65" s="143" t="str">
        <f>VLOOKUP(AI$54,Schedule!$A:$P,$A65,0)</f>
        <v>AzSt</v>
      </c>
      <c r="AK65" s="166">
        <f>VLOOKUP($AI$54,RB!$C:$R,'Use this tab'!$A65,0)</f>
        <v>65</v>
      </c>
      <c r="AL65" s="143" t="str">
        <f t="shared" si="70"/>
        <v>Eno Benjamin</v>
      </c>
      <c r="AM65" s="143" t="str">
        <f t="shared" si="92"/>
        <v>UCLA</v>
      </c>
      <c r="AN65" s="140">
        <f t="shared" si="81"/>
        <v>101</v>
      </c>
      <c r="AP65" s="137">
        <v>9</v>
      </c>
      <c r="AQ65" s="139" t="str">
        <f>VLOOKUP(AP$54,Schedule!$A:$P,$A65,0)</f>
        <v>BC</v>
      </c>
      <c r="AR65" s="140">
        <f>VLOOKUP($AP$54,RB!$C:$R,'Use this tab'!$A65,0)</f>
        <v>49</v>
      </c>
      <c r="AS65" s="143" t="str">
        <f t="shared" si="71"/>
        <v>Eno Benjamin</v>
      </c>
      <c r="AT65" s="139" t="str">
        <f t="shared" si="93"/>
        <v>UCLA</v>
      </c>
      <c r="AU65" s="140">
        <f t="shared" si="82"/>
        <v>101</v>
      </c>
      <c r="AW65" s="141">
        <v>9</v>
      </c>
      <c r="AX65" s="143" t="str">
        <f>VLOOKUP(AW$54,Schedule!$A:$P,$A65,0)</f>
        <v>Stan</v>
      </c>
      <c r="AY65" s="166">
        <f>VLOOKUP($AW$54,RB!$C:$R,'Use this tab'!$A65,0)</f>
        <v>41</v>
      </c>
      <c r="AZ65" s="143" t="str">
        <f t="shared" si="72"/>
        <v>Eno Benjamin</v>
      </c>
      <c r="BA65" s="143" t="str">
        <f t="shared" si="94"/>
        <v>UCLA</v>
      </c>
      <c r="BB65" s="140">
        <f t="shared" si="83"/>
        <v>101</v>
      </c>
      <c r="BD65" s="137">
        <v>9</v>
      </c>
      <c r="BE65" s="139" t="str">
        <f>VLOOKUP(BD$54,Schedule!$A:$P,$A65,0)</f>
        <v>Mich</v>
      </c>
      <c r="BF65" s="140">
        <f>VLOOKUP($BD$54,RB!$C:$R,'Use this tab'!$A65,0)</f>
        <v>18</v>
      </c>
      <c r="BG65" s="143" t="str">
        <f t="shared" si="73"/>
        <v>Eno Benjamin</v>
      </c>
      <c r="BH65" s="139" t="str">
        <f t="shared" si="95"/>
        <v>UCLA</v>
      </c>
      <c r="BI65" s="140">
        <f t="shared" si="84"/>
        <v>101</v>
      </c>
      <c r="BK65" s="141">
        <v>9</v>
      </c>
      <c r="BL65" s="143" t="str">
        <f>VLOOKUP(BK$54,Schedule!$A:$P,$A65,0)</f>
        <v>Iowa</v>
      </c>
      <c r="BM65" s="166">
        <f>VLOOKUP($BK$54,RB!$C:$R,'Use this tab'!$A65,0)</f>
        <v>9</v>
      </c>
      <c r="BN65" s="143" t="str">
        <f t="shared" si="74"/>
        <v>Eno Benjamin</v>
      </c>
      <c r="BO65" s="143" t="str">
        <f t="shared" si="96"/>
        <v>UCLA</v>
      </c>
      <c r="BP65" s="140">
        <f t="shared" si="85"/>
        <v>101</v>
      </c>
      <c r="BR65" s="137">
        <v>9</v>
      </c>
      <c r="BS65" s="139" t="str">
        <f>VLOOKUP(BR$54,Schedule!$A:$P,$A65,0)</f>
        <v>NorTx</v>
      </c>
      <c r="BT65" s="140">
        <f>VLOOKUP($BR$54,RB!$C:$R,'Use this tab'!$A65,0)</f>
        <v>16</v>
      </c>
      <c r="BU65" s="143" t="str">
        <f t="shared" si="75"/>
        <v>Eno Benjamin</v>
      </c>
      <c r="BV65" s="139" t="str">
        <f t="shared" si="97"/>
        <v>UCLA</v>
      </c>
      <c r="BW65" s="140">
        <f t="shared" si="86"/>
        <v>101</v>
      </c>
      <c r="BY65" s="141">
        <v>9</v>
      </c>
      <c r="BZ65" s="143" t="str">
        <f>VLOOKUP(BY$54,Schedule!$A:$P,$A65,0)</f>
        <v>Wyo</v>
      </c>
      <c r="CA65" s="166">
        <f>VLOOKUP($BY$54,RB!$C:$R,'Use this tab'!$A65,0)</f>
        <v>27</v>
      </c>
      <c r="CB65" s="143" t="str">
        <f t="shared" si="76"/>
        <v>Eno Benjamin</v>
      </c>
      <c r="CC65" s="143" t="str">
        <f t="shared" si="98"/>
        <v>UCLA</v>
      </c>
      <c r="CD65" s="140">
        <f t="shared" si="87"/>
        <v>101</v>
      </c>
    </row>
    <row r="66" spans="1:82">
      <c r="A66" s="102">
        <v>12</v>
      </c>
      <c r="C66" s="130">
        <v>10</v>
      </c>
      <c r="D66" s="162" t="str">
        <f>VLOOKUP(C$54,Schedule!$A:$P,$A66,0)</f>
        <v>Bye</v>
      </c>
      <c r="E66" s="132">
        <f>VLOOKUP($C$54,RB!$C:$R,'Use this tab'!$A66,0)</f>
        <v>0</v>
      </c>
      <c r="G66" s="133">
        <v>10</v>
      </c>
      <c r="H66" s="135" t="str">
        <f>VLOOKUP(G$54,Schedule!$A:$P,$A66,0)</f>
        <v>Bye</v>
      </c>
      <c r="I66" s="136">
        <f>VLOOKUP($G$54,RB!$C:$R,'Use this tab'!$A66,0)</f>
        <v>0</v>
      </c>
      <c r="J66" s="135" t="str">
        <f t="shared" si="66"/>
        <v>Jonathan Taylor</v>
      </c>
      <c r="K66" s="135" t="str">
        <f t="shared" si="88"/>
        <v>Bye</v>
      </c>
      <c r="L66" s="136">
        <f t="shared" si="77"/>
        <v>0</v>
      </c>
      <c r="N66" s="137">
        <v>10</v>
      </c>
      <c r="O66" s="139" t="str">
        <f>VLOOKUP(N$54,Schedule!$A:$P,$A66,0)</f>
        <v>Bye</v>
      </c>
      <c r="P66" s="140">
        <f>VLOOKUP($N$54,RB!$C:$R,'Use this tab'!$A66,0)</f>
        <v>0</v>
      </c>
      <c r="Q66" s="143" t="str">
        <f t="shared" si="67"/>
        <v>Bryant Koback</v>
      </c>
      <c r="R66" s="139" t="str">
        <f t="shared" si="89"/>
        <v>Bye</v>
      </c>
      <c r="S66" s="140">
        <f t="shared" si="78"/>
        <v>0</v>
      </c>
      <c r="U66" s="141">
        <v>10</v>
      </c>
      <c r="V66" s="143" t="str">
        <f>VLOOKUP(U$54,Schedule!$A:$P,$A66,0)</f>
        <v>SJSU</v>
      </c>
      <c r="W66" s="140">
        <f>VLOOKUP($U$54,RB!$C:$R,'Use this tab'!$A66,0)</f>
        <v>109</v>
      </c>
      <c r="X66" s="143" t="str">
        <f t="shared" si="68"/>
        <v>Andrew Van Buren</v>
      </c>
      <c r="Y66" s="143" t="str">
        <f t="shared" si="90"/>
        <v>SJSU</v>
      </c>
      <c r="Z66" s="140">
        <f t="shared" si="79"/>
        <v>109</v>
      </c>
      <c r="AB66" s="137">
        <v>10</v>
      </c>
      <c r="AC66" s="139" t="str">
        <f>VLOOKUP(AB$54,Schedule!$A:$P,$A66,0)</f>
        <v>Bye</v>
      </c>
      <c r="AD66" s="140">
        <f>VLOOKUP($AB$54,RB!$C:$R,'Use this tab'!$A66,0)</f>
        <v>0</v>
      </c>
      <c r="AE66" s="143" t="str">
        <f t="shared" si="69"/>
        <v>Jordan Cronkrite</v>
      </c>
      <c r="AF66" s="139" t="str">
        <f t="shared" si="91"/>
        <v>Bye</v>
      </c>
      <c r="AG66" s="140">
        <f t="shared" si="80"/>
        <v>0</v>
      </c>
      <c r="AI66" s="141">
        <v>10</v>
      </c>
      <c r="AJ66" s="143" t="str">
        <f>VLOOKUP(AI$54,Schedule!$A:$P,$A66,0)</f>
        <v>Colo</v>
      </c>
      <c r="AK66" s="166">
        <f>VLOOKUP($AI$54,RB!$C:$R,'Use this tab'!$A66,0)</f>
        <v>47</v>
      </c>
      <c r="AL66" s="143" t="str">
        <f t="shared" si="70"/>
        <v>Joshua Kelley</v>
      </c>
      <c r="AM66" s="143" t="str">
        <f t="shared" si="92"/>
        <v>Colo</v>
      </c>
      <c r="AN66" s="140">
        <f t="shared" si="81"/>
        <v>47</v>
      </c>
      <c r="AP66" s="137">
        <v>10</v>
      </c>
      <c r="AQ66" s="139" t="str">
        <f>VLOOKUP(AP$54,Schedule!$A:$P,$A66,0)</f>
        <v>FCS</v>
      </c>
      <c r="AR66" s="140">
        <f>VLOOKUP($AP$54,RB!$C:$R,'Use this tab'!$A66,0)</f>
        <v>131</v>
      </c>
      <c r="AS66" s="143" t="str">
        <f t="shared" si="71"/>
        <v>Travis Etienne</v>
      </c>
      <c r="AT66" s="139" t="str">
        <f t="shared" si="93"/>
        <v>FCS</v>
      </c>
      <c r="AU66" s="140">
        <f t="shared" si="82"/>
        <v>131</v>
      </c>
      <c r="AW66" s="141">
        <v>10</v>
      </c>
      <c r="AX66" s="143" t="str">
        <f>VLOOKUP(AW$54,Schedule!$A:$P,$A66,0)</f>
        <v>OreSt</v>
      </c>
      <c r="AY66" s="166">
        <f>VLOOKUP($AW$54,RB!$C:$R,'Use this tab'!$A66,0)</f>
        <v>130</v>
      </c>
      <c r="AZ66" s="143" t="str">
        <f t="shared" si="72"/>
        <v>J.J. Taylor</v>
      </c>
      <c r="BA66" s="143" t="str">
        <f t="shared" si="94"/>
        <v>OreSt</v>
      </c>
      <c r="BB66" s="140">
        <f t="shared" si="83"/>
        <v>130</v>
      </c>
      <c r="BD66" s="137">
        <v>10</v>
      </c>
      <c r="BE66" s="139" t="str">
        <f>VLOOKUP(BD$54,Schedule!$A:$P,$A66,0)</f>
        <v>VaTec</v>
      </c>
      <c r="BF66" s="140">
        <f>VLOOKUP($BD$54,RB!$C:$R,'Use this tab'!$A66,0)</f>
        <v>106</v>
      </c>
      <c r="BG66" s="143" t="str">
        <f t="shared" si="73"/>
        <v>Jafar Armstrong</v>
      </c>
      <c r="BH66" s="139" t="str">
        <f t="shared" si="95"/>
        <v>VaTec</v>
      </c>
      <c r="BI66" s="140">
        <f t="shared" si="84"/>
        <v>106</v>
      </c>
      <c r="BK66" s="141">
        <v>10</v>
      </c>
      <c r="BL66" s="143" t="str">
        <f>VLOOKUP(BK$54,Schedule!$A:$P,$A66,0)</f>
        <v>Ind</v>
      </c>
      <c r="BM66" s="166">
        <f>VLOOKUP($BK$54,RB!$C:$R,'Use this tab'!$A66,0)</f>
        <v>85</v>
      </c>
      <c r="BN66" s="143" t="str">
        <f t="shared" si="74"/>
        <v>Isaiah Bowser</v>
      </c>
      <c r="BO66" s="143" t="str">
        <f t="shared" si="96"/>
        <v>Ind</v>
      </c>
      <c r="BP66" s="140">
        <f t="shared" si="85"/>
        <v>85</v>
      </c>
      <c r="BR66" s="137">
        <v>10</v>
      </c>
      <c r="BS66" s="139" t="str">
        <f>VLOOKUP(BR$54,Schedule!$A:$P,$A66,0)</f>
        <v>MidTN</v>
      </c>
      <c r="BT66" s="140">
        <f>VLOOKUP($BR$54,RB!$C:$R,'Use this tab'!$A66,0)</f>
        <v>60</v>
      </c>
      <c r="BU66" s="143" t="str">
        <f t="shared" si="75"/>
        <v>Benny LeMay</v>
      </c>
      <c r="BV66" s="139" t="str">
        <f t="shared" si="97"/>
        <v>MidTN</v>
      </c>
      <c r="BW66" s="140">
        <f t="shared" si="86"/>
        <v>60</v>
      </c>
      <c r="BY66" s="141">
        <v>10</v>
      </c>
      <c r="BZ66" s="143" t="str">
        <f>VLOOKUP(BY$54,Schedule!$A:$P,$A66,0)</f>
        <v>NM</v>
      </c>
      <c r="CA66" s="166">
        <f>VLOOKUP($BY$54,RB!$C:$R,'Use this tab'!$A66,0)</f>
        <v>112</v>
      </c>
      <c r="CB66" s="143" t="str">
        <f t="shared" si="76"/>
        <v>Toa Taua</v>
      </c>
      <c r="CC66" s="143" t="str">
        <f t="shared" si="98"/>
        <v>NM</v>
      </c>
      <c r="CD66" s="140">
        <f t="shared" si="87"/>
        <v>112</v>
      </c>
    </row>
    <row r="67" spans="1:82">
      <c r="A67" s="102">
        <v>13</v>
      </c>
      <c r="C67" s="130">
        <v>11</v>
      </c>
      <c r="D67" s="162" t="str">
        <f>VLOOKUP(C$54,Schedule!$A:$P,$A67,0)</f>
        <v>USC</v>
      </c>
      <c r="E67" s="132">
        <f>VLOOKUP($C$54,RB!$C:$R,'Use this tab'!$A67,0)</f>
        <v>67</v>
      </c>
      <c r="G67" s="133">
        <v>11</v>
      </c>
      <c r="H67" s="135" t="str">
        <f>VLOOKUP(G$54,Schedule!$A:$P,$A67,0)</f>
        <v>Iowa</v>
      </c>
      <c r="I67" s="136">
        <f>VLOOKUP($G$54,RB!$C:$R,'Use this tab'!$A67,0)</f>
        <v>9</v>
      </c>
      <c r="J67" s="135" t="str">
        <f t="shared" si="66"/>
        <v>Eno Benjamin</v>
      </c>
      <c r="K67" s="135" t="str">
        <f t="shared" si="88"/>
        <v>USC</v>
      </c>
      <c r="L67" s="136">
        <f t="shared" si="77"/>
        <v>67</v>
      </c>
      <c r="N67" s="137">
        <v>11</v>
      </c>
      <c r="O67" s="139" t="str">
        <f>VLOOKUP(N$54,Schedule!$A:$P,$A67,0)</f>
        <v>Kent</v>
      </c>
      <c r="P67" s="140">
        <f>VLOOKUP($N$54,RB!$C:$R,'Use this tab'!$A67,0)</f>
        <v>115</v>
      </c>
      <c r="Q67" s="143" t="str">
        <f t="shared" si="67"/>
        <v>Bryant Koback</v>
      </c>
      <c r="R67" s="139" t="str">
        <f t="shared" si="89"/>
        <v>Kent</v>
      </c>
      <c r="S67" s="140">
        <f t="shared" si="78"/>
        <v>115</v>
      </c>
      <c r="U67" s="141">
        <v>11</v>
      </c>
      <c r="V67" s="143" t="str">
        <f>VLOOKUP(U$54,Schedule!$A:$P,$A67,0)</f>
        <v>Wyo</v>
      </c>
      <c r="W67" s="140">
        <f>VLOOKUP($U$54,RB!$C:$R,'Use this tab'!$A67,0)</f>
        <v>27</v>
      </c>
      <c r="X67" s="143" t="str">
        <f t="shared" si="68"/>
        <v>Eno Benjamin</v>
      </c>
      <c r="Y67" s="143" t="str">
        <f t="shared" si="90"/>
        <v>USC</v>
      </c>
      <c r="Z67" s="140">
        <f t="shared" si="79"/>
        <v>67</v>
      </c>
      <c r="AB67" s="137">
        <v>11</v>
      </c>
      <c r="AC67" s="139" t="str">
        <f>VLOOKUP(AB$54,Schedule!$A:$P,$A67,0)</f>
        <v>Temp</v>
      </c>
      <c r="AD67" s="140">
        <f>VLOOKUP($AB$54,RB!$C:$R,'Use this tab'!$A67,0)</f>
        <v>91</v>
      </c>
      <c r="AE67" s="143" t="str">
        <f t="shared" si="69"/>
        <v>Jordan Cronkrite</v>
      </c>
      <c r="AF67" s="139" t="str">
        <f t="shared" si="91"/>
        <v>Temp</v>
      </c>
      <c r="AG67" s="140">
        <f t="shared" si="80"/>
        <v>91</v>
      </c>
      <c r="AI67" s="141">
        <v>11</v>
      </c>
      <c r="AJ67" s="143" t="str">
        <f>VLOOKUP(AI$54,Schedule!$A:$P,$A67,0)</f>
        <v>Bye</v>
      </c>
      <c r="AK67" s="166">
        <f>VLOOKUP($AI$54,RB!$C:$R,'Use this tab'!$A67,0)</f>
        <v>0</v>
      </c>
      <c r="AL67" s="143" t="str">
        <f t="shared" si="70"/>
        <v>Eno Benjamin</v>
      </c>
      <c r="AM67" s="143" t="str">
        <f t="shared" si="92"/>
        <v>USC</v>
      </c>
      <c r="AN67" s="140">
        <f t="shared" si="81"/>
        <v>67</v>
      </c>
      <c r="AP67" s="137">
        <v>11</v>
      </c>
      <c r="AQ67" s="139" t="str">
        <f>VLOOKUP(AP$54,Schedule!$A:$P,$A67,0)</f>
        <v>NCSt</v>
      </c>
      <c r="AR67" s="140">
        <f>VLOOKUP($AP$54,RB!$C:$R,'Use this tab'!$A67,0)</f>
        <v>14</v>
      </c>
      <c r="AS67" s="143" t="str">
        <f t="shared" si="71"/>
        <v>Eno Benjamin</v>
      </c>
      <c r="AT67" s="139" t="str">
        <f t="shared" si="93"/>
        <v>USC</v>
      </c>
      <c r="AU67" s="140">
        <f t="shared" si="82"/>
        <v>67</v>
      </c>
      <c r="AW67" s="141">
        <v>11</v>
      </c>
      <c r="AX67" s="143" t="str">
        <f>VLOOKUP(AW$54,Schedule!$A:$P,$A67,0)</f>
        <v>Bye</v>
      </c>
      <c r="AY67" s="166">
        <f>VLOOKUP($AW$54,RB!$C:$R,'Use this tab'!$A67,0)</f>
        <v>0</v>
      </c>
      <c r="AZ67" s="143" t="str">
        <f t="shared" si="72"/>
        <v>Eno Benjamin</v>
      </c>
      <c r="BA67" s="143" t="str">
        <f t="shared" si="94"/>
        <v>USC</v>
      </c>
      <c r="BB67" s="140">
        <f t="shared" si="83"/>
        <v>67</v>
      </c>
      <c r="BD67" s="137">
        <v>11</v>
      </c>
      <c r="BE67" s="139" t="str">
        <f>VLOOKUP(BD$54,Schedule!$A:$P,$A67,0)</f>
        <v>Duke</v>
      </c>
      <c r="BF67" s="140">
        <f>VLOOKUP($BD$54,RB!$C:$R,'Use this tab'!$A67,0)</f>
        <v>118</v>
      </c>
      <c r="BG67" s="143" t="str">
        <f t="shared" si="73"/>
        <v>Jafar Armstrong</v>
      </c>
      <c r="BH67" s="139" t="str">
        <f t="shared" si="95"/>
        <v>Duke</v>
      </c>
      <c r="BI67" s="140">
        <f t="shared" si="84"/>
        <v>118</v>
      </c>
      <c r="BK67" s="141">
        <v>11</v>
      </c>
      <c r="BL67" s="143" t="str">
        <f>VLOOKUP(BK$54,Schedule!$A:$P,$A67,0)</f>
        <v>Purd</v>
      </c>
      <c r="BM67" s="166">
        <f>VLOOKUP($BK$54,RB!$C:$R,'Use this tab'!$A67,0)</f>
        <v>68</v>
      </c>
      <c r="BN67" s="143" t="str">
        <f t="shared" si="74"/>
        <v>Isaiah Bowser</v>
      </c>
      <c r="BO67" s="143" t="str">
        <f t="shared" si="96"/>
        <v>Purd</v>
      </c>
      <c r="BP67" s="140">
        <f t="shared" si="85"/>
        <v>68</v>
      </c>
      <c r="BR67" s="137">
        <v>11</v>
      </c>
      <c r="BS67" s="139" t="str">
        <f>VLOOKUP(BR$54,Schedule!$A:$P,$A67,0)</f>
        <v>UTEP</v>
      </c>
      <c r="BT67" s="140">
        <f>VLOOKUP($BR$54,RB!$C:$R,'Use this tab'!$A67,0)</f>
        <v>96</v>
      </c>
      <c r="BU67" s="143" t="str">
        <f t="shared" si="75"/>
        <v>Benny LeMay</v>
      </c>
      <c r="BV67" s="139" t="str">
        <f t="shared" si="97"/>
        <v>UTEP</v>
      </c>
      <c r="BW67" s="140">
        <f t="shared" si="86"/>
        <v>96</v>
      </c>
      <c r="BY67" s="141">
        <v>11</v>
      </c>
      <c r="BZ67" s="143" t="str">
        <f>VLOOKUP(BY$54,Schedule!$A:$P,$A67,0)</f>
        <v>SDSU</v>
      </c>
      <c r="CA67" s="166">
        <f>VLOOKUP($BY$54,RB!$C:$R,'Use this tab'!$A67,0)</f>
        <v>5</v>
      </c>
      <c r="CB67" s="143" t="str">
        <f t="shared" si="76"/>
        <v>Eno Benjamin</v>
      </c>
      <c r="CC67" s="143" t="str">
        <f t="shared" si="98"/>
        <v>USC</v>
      </c>
      <c r="CD67" s="140">
        <f t="shared" si="87"/>
        <v>67</v>
      </c>
    </row>
    <row r="68" spans="1:82">
      <c r="A68" s="102">
        <v>14</v>
      </c>
      <c r="C68" s="130">
        <v>12</v>
      </c>
      <c r="D68" s="162" t="str">
        <f>VLOOKUP(C$54,Schedule!$A:$P,$A68,0)</f>
        <v>OreSt</v>
      </c>
      <c r="E68" s="132">
        <f>VLOOKUP($C$54,RB!$C:$R,'Use this tab'!$A68,0)</f>
        <v>130</v>
      </c>
      <c r="G68" s="133">
        <v>12</v>
      </c>
      <c r="H68" s="135" t="str">
        <f>VLOOKUP(G$54,Schedule!$A:$P,$A68,0)</f>
        <v>Neb</v>
      </c>
      <c r="I68" s="136">
        <f>VLOOKUP($G$54,RB!$C:$R,'Use this tab'!$A68,0)</f>
        <v>96</v>
      </c>
      <c r="J68" s="135" t="str">
        <f t="shared" si="66"/>
        <v>Eno Benjamin</v>
      </c>
      <c r="K68" s="135" t="str">
        <f t="shared" si="88"/>
        <v>OreSt</v>
      </c>
      <c r="L68" s="136">
        <f t="shared" si="77"/>
        <v>130</v>
      </c>
      <c r="N68" s="137">
        <v>12</v>
      </c>
      <c r="O68" s="139" t="str">
        <f>VLOOKUP(N$54,Schedule!$A:$P,$A68,0)</f>
        <v>NIU</v>
      </c>
      <c r="P68" s="140">
        <f>VLOOKUP($N$54,RB!$C:$R,'Use this tab'!$A68,0)</f>
        <v>15</v>
      </c>
      <c r="Q68" s="143" t="str">
        <f t="shared" si="67"/>
        <v>Eno Benjamin</v>
      </c>
      <c r="R68" s="139" t="str">
        <f t="shared" si="89"/>
        <v>OreSt</v>
      </c>
      <c r="S68" s="140">
        <f t="shared" si="78"/>
        <v>130</v>
      </c>
      <c r="U68" s="141">
        <v>12</v>
      </c>
      <c r="V68" s="143" t="str">
        <f>VLOOKUP(U$54,Schedule!$A:$P,$A68,0)</f>
        <v>NM</v>
      </c>
      <c r="W68" s="140">
        <f>VLOOKUP($U$54,RB!$C:$R,'Use this tab'!$A68,0)</f>
        <v>112</v>
      </c>
      <c r="X68" s="143" t="str">
        <f t="shared" si="68"/>
        <v>Eno Benjamin</v>
      </c>
      <c r="Y68" s="143" t="str">
        <f t="shared" si="90"/>
        <v>OreSt</v>
      </c>
      <c r="Z68" s="140">
        <f t="shared" si="79"/>
        <v>130</v>
      </c>
      <c r="AB68" s="137">
        <v>12</v>
      </c>
      <c r="AC68" s="139" t="str">
        <f>VLOOKUP(AB$54,Schedule!$A:$P,$A68,0)</f>
        <v>Cin</v>
      </c>
      <c r="AD68" s="140">
        <f>VLOOKUP($AB$54,RB!$C:$R,'Use this tab'!$A68,0)</f>
        <v>7</v>
      </c>
      <c r="AE68" s="143" t="str">
        <f t="shared" si="69"/>
        <v>Eno Benjamin</v>
      </c>
      <c r="AF68" s="139" t="str">
        <f t="shared" si="91"/>
        <v>OreSt</v>
      </c>
      <c r="AG68" s="140">
        <f t="shared" si="80"/>
        <v>130</v>
      </c>
      <c r="AI68" s="141">
        <v>12</v>
      </c>
      <c r="AJ68" s="143" t="str">
        <f>VLOOKUP(AI$54,Schedule!$A:$P,$A68,0)</f>
        <v>Utah</v>
      </c>
      <c r="AK68" s="166">
        <f>VLOOKUP($AI$54,RB!$C:$R,'Use this tab'!$A68,0)</f>
        <v>6</v>
      </c>
      <c r="AL68" s="143" t="str">
        <f t="shared" si="70"/>
        <v>Eno Benjamin</v>
      </c>
      <c r="AM68" s="143" t="str">
        <f t="shared" si="92"/>
        <v>OreSt</v>
      </c>
      <c r="AN68" s="140">
        <f t="shared" si="81"/>
        <v>130</v>
      </c>
      <c r="AP68" s="137">
        <v>12</v>
      </c>
      <c r="AQ68" s="139" t="str">
        <f>VLOOKUP(AP$54,Schedule!$A:$P,$A68,0)</f>
        <v>Wake</v>
      </c>
      <c r="AR68" s="140">
        <f>VLOOKUP($AP$54,RB!$C:$R,'Use this tab'!$A68,0)</f>
        <v>92</v>
      </c>
      <c r="AS68" s="143" t="str">
        <f t="shared" si="71"/>
        <v>Eno Benjamin</v>
      </c>
      <c r="AT68" s="139" t="str">
        <f t="shared" si="93"/>
        <v>OreSt</v>
      </c>
      <c r="AU68" s="140">
        <f t="shared" si="82"/>
        <v>130</v>
      </c>
      <c r="AW68" s="141">
        <v>12</v>
      </c>
      <c r="AX68" s="143" t="str">
        <f>VLOOKUP(AW$54,Schedule!$A:$P,$A68,0)</f>
        <v>Oreg</v>
      </c>
      <c r="AY68" s="166">
        <f>VLOOKUP($AW$54,RB!$C:$R,'Use this tab'!$A68,0)</f>
        <v>43</v>
      </c>
      <c r="AZ68" s="143" t="str">
        <f t="shared" si="72"/>
        <v>Eno Benjamin</v>
      </c>
      <c r="BA68" s="143" t="str">
        <f t="shared" si="94"/>
        <v>OreSt</v>
      </c>
      <c r="BB68" s="140">
        <f t="shared" si="83"/>
        <v>130</v>
      </c>
      <c r="BD68" s="137">
        <v>12</v>
      </c>
      <c r="BE68" s="139" t="str">
        <f>VLOOKUP(BD$54,Schedule!$A:$P,$A68,0)</f>
        <v>Navy</v>
      </c>
      <c r="BF68" s="140">
        <f>VLOOKUP($BD$54,RB!$C:$R,'Use this tab'!$A68,0)</f>
        <v>93</v>
      </c>
      <c r="BG68" s="143" t="str">
        <f t="shared" si="73"/>
        <v>Eno Benjamin</v>
      </c>
      <c r="BH68" s="139" t="str">
        <f t="shared" si="95"/>
        <v>OreSt</v>
      </c>
      <c r="BI68" s="140">
        <f t="shared" si="84"/>
        <v>130</v>
      </c>
      <c r="BK68" s="141">
        <v>12</v>
      </c>
      <c r="BL68" s="143" t="str">
        <f>VLOOKUP(BK$54,Schedule!$A:$P,$A68,0)</f>
        <v>UMass</v>
      </c>
      <c r="BM68" s="166">
        <f>VLOOKUP($BK$54,RB!$C:$R,'Use this tab'!$A68,0)</f>
        <v>127</v>
      </c>
      <c r="BN68" s="143" t="str">
        <f t="shared" si="74"/>
        <v>Eno Benjamin</v>
      </c>
      <c r="BO68" s="143" t="str">
        <f t="shared" si="96"/>
        <v>OreSt</v>
      </c>
      <c r="BP68" s="140">
        <f t="shared" si="85"/>
        <v>130</v>
      </c>
      <c r="BR68" s="137">
        <v>12</v>
      </c>
      <c r="BS68" s="139" t="str">
        <f>VLOOKUP(BR$54,Schedule!$A:$P,$A68,0)</f>
        <v>Bye</v>
      </c>
      <c r="BT68" s="140">
        <f>VLOOKUP($BR$54,RB!$C:$R,'Use this tab'!$A68,0)</f>
        <v>0</v>
      </c>
      <c r="BU68" s="143" t="str">
        <f t="shared" si="75"/>
        <v>Eno Benjamin</v>
      </c>
      <c r="BV68" s="139" t="str">
        <f t="shared" si="97"/>
        <v>OreSt</v>
      </c>
      <c r="BW68" s="140">
        <f t="shared" si="86"/>
        <v>130</v>
      </c>
      <c r="BY68" s="141">
        <v>12</v>
      </c>
      <c r="BZ68" s="143" t="str">
        <f>VLOOKUP(BY$54,Schedule!$A:$P,$A68,0)</f>
        <v>Bye</v>
      </c>
      <c r="CA68" s="166">
        <f>VLOOKUP($BY$54,RB!$C:$R,'Use this tab'!$A68,0)</f>
        <v>0</v>
      </c>
      <c r="CB68" s="143" t="str">
        <f t="shared" si="76"/>
        <v>Eno Benjamin</v>
      </c>
      <c r="CC68" s="143" t="str">
        <f t="shared" si="98"/>
        <v>OreSt</v>
      </c>
      <c r="CD68" s="140">
        <f t="shared" si="87"/>
        <v>130</v>
      </c>
    </row>
    <row r="69" spans="1:82">
      <c r="A69" s="102">
        <v>15</v>
      </c>
      <c r="C69" s="130">
        <v>13</v>
      </c>
      <c r="D69" s="162" t="str">
        <f>VLOOKUP(C$54,Schedule!$A:$P,$A69,0)</f>
        <v>Oreg</v>
      </c>
      <c r="E69" s="132">
        <f>VLOOKUP($C$54,RB!$C:$R,'Use this tab'!$A69,0)</f>
        <v>43</v>
      </c>
      <c r="G69" s="133">
        <v>13</v>
      </c>
      <c r="H69" s="135" t="str">
        <f>VLOOKUP(G$54,Schedule!$A:$P,$A69,0)</f>
        <v>Purd</v>
      </c>
      <c r="I69" s="136">
        <f>VLOOKUP($G$54,RB!$C:$R,'Use this tab'!$A69,0)</f>
        <v>68</v>
      </c>
      <c r="J69" s="135" t="str">
        <f t="shared" si="66"/>
        <v>Jonathan Taylor</v>
      </c>
      <c r="K69" s="135" t="str">
        <f t="shared" si="88"/>
        <v>Purd</v>
      </c>
      <c r="L69" s="136">
        <f t="shared" si="77"/>
        <v>68</v>
      </c>
      <c r="N69" s="137">
        <v>13</v>
      </c>
      <c r="O69" s="139" t="str">
        <f>VLOOKUP(N$54,Schedule!$A:$P,$A69,0)</f>
        <v>Buff</v>
      </c>
      <c r="P69" s="140">
        <f>VLOOKUP($N$54,RB!$C:$R,'Use this tab'!$A69,0)</f>
        <v>69</v>
      </c>
      <c r="Q69" s="143" t="str">
        <f t="shared" si="67"/>
        <v>Bryant Koback</v>
      </c>
      <c r="R69" s="139" t="str">
        <f t="shared" si="89"/>
        <v>Buff</v>
      </c>
      <c r="S69" s="140">
        <f t="shared" si="78"/>
        <v>69</v>
      </c>
      <c r="U69" s="141">
        <v>13</v>
      </c>
      <c r="V69" s="143" t="str">
        <f>VLOOKUP(U$54,Schedule!$A:$P,$A69,0)</f>
        <v>UtSt</v>
      </c>
      <c r="W69" s="140">
        <f>VLOOKUP($U$54,RB!$C:$R,'Use this tab'!$A69,0)</f>
        <v>46</v>
      </c>
      <c r="X69" s="143" t="str">
        <f t="shared" si="68"/>
        <v>Andrew Van Buren</v>
      </c>
      <c r="Y69" s="143" t="str">
        <f t="shared" si="90"/>
        <v>UtSt</v>
      </c>
      <c r="Z69" s="140">
        <f t="shared" si="79"/>
        <v>46</v>
      </c>
      <c r="AB69" s="137">
        <v>13</v>
      </c>
      <c r="AC69" s="139" t="str">
        <f>VLOOKUP(AB$54,Schedule!$A:$P,$A69,0)</f>
        <v>Mem</v>
      </c>
      <c r="AD69" s="140">
        <f>VLOOKUP($AB$54,RB!$C:$R,'Use this tab'!$A69,0)</f>
        <v>75</v>
      </c>
      <c r="AE69" s="143" t="str">
        <f t="shared" si="69"/>
        <v>Jordan Cronkrite</v>
      </c>
      <c r="AF69" s="139" t="str">
        <f t="shared" si="91"/>
        <v>Mem</v>
      </c>
      <c r="AG69" s="140">
        <f t="shared" si="80"/>
        <v>75</v>
      </c>
      <c r="AI69" s="141">
        <v>13</v>
      </c>
      <c r="AJ69" s="143" t="str">
        <f>VLOOKUP(AI$54,Schedule!$A:$P,$A69,0)</f>
        <v>USC</v>
      </c>
      <c r="AK69" s="166">
        <f>VLOOKUP($AI$54,RB!$C:$R,'Use this tab'!$A69,0)</f>
        <v>67</v>
      </c>
      <c r="AL69" s="143" t="str">
        <f t="shared" si="70"/>
        <v>Joshua Kelley</v>
      </c>
      <c r="AM69" s="143" t="str">
        <f t="shared" si="92"/>
        <v>USC</v>
      </c>
      <c r="AN69" s="140">
        <f t="shared" si="81"/>
        <v>67</v>
      </c>
      <c r="AP69" s="137">
        <v>13</v>
      </c>
      <c r="AQ69" s="139" t="str">
        <f>VLOOKUP(AP$54,Schedule!$A:$P,$A69,0)</f>
        <v>Bye</v>
      </c>
      <c r="AR69" s="140">
        <f>VLOOKUP($AP$54,RB!$C:$R,'Use this tab'!$A69,0)</f>
        <v>0</v>
      </c>
      <c r="AS69" s="143" t="str">
        <f t="shared" si="71"/>
        <v>Eno Benjamin</v>
      </c>
      <c r="AT69" s="139" t="str">
        <f t="shared" si="93"/>
        <v>Oreg</v>
      </c>
      <c r="AU69" s="140">
        <f t="shared" si="82"/>
        <v>43</v>
      </c>
      <c r="AW69" s="141">
        <v>13</v>
      </c>
      <c r="AX69" s="143" t="str">
        <f>VLOOKUP(AW$54,Schedule!$A:$P,$A69,0)</f>
        <v>Utah</v>
      </c>
      <c r="AY69" s="166">
        <f>VLOOKUP($AW$54,RB!$C:$R,'Use this tab'!$A69,0)</f>
        <v>6</v>
      </c>
      <c r="AZ69" s="143" t="str">
        <f t="shared" si="72"/>
        <v>Eno Benjamin</v>
      </c>
      <c r="BA69" s="143" t="str">
        <f t="shared" si="94"/>
        <v>Oreg</v>
      </c>
      <c r="BB69" s="140">
        <f t="shared" si="83"/>
        <v>43</v>
      </c>
      <c r="BD69" s="137">
        <v>13</v>
      </c>
      <c r="BE69" s="139" t="str">
        <f>VLOOKUP(BD$54,Schedule!$A:$P,$A69,0)</f>
        <v>BC</v>
      </c>
      <c r="BF69" s="140">
        <f>VLOOKUP($BD$54,RB!$C:$R,'Use this tab'!$A69,0)</f>
        <v>49</v>
      </c>
      <c r="BG69" s="143" t="str">
        <f t="shared" si="73"/>
        <v>Jafar Armstrong</v>
      </c>
      <c r="BH69" s="139" t="str">
        <f t="shared" si="95"/>
        <v>BC</v>
      </c>
      <c r="BI69" s="140">
        <f t="shared" si="84"/>
        <v>49</v>
      </c>
      <c r="BK69" s="141">
        <v>13</v>
      </c>
      <c r="BL69" s="143" t="str">
        <f>VLOOKUP(BK$54,Schedule!$A:$P,$A69,0)</f>
        <v>Minn</v>
      </c>
      <c r="BM69" s="166">
        <f>VLOOKUP($BK$54,RB!$C:$R,'Use this tab'!$A69,0)</f>
        <v>77</v>
      </c>
      <c r="BN69" s="143" t="str">
        <f t="shared" si="74"/>
        <v>Isaiah Bowser</v>
      </c>
      <c r="BO69" s="143" t="str">
        <f t="shared" si="96"/>
        <v>Minn</v>
      </c>
      <c r="BP69" s="140">
        <f t="shared" si="85"/>
        <v>77</v>
      </c>
      <c r="BR69" s="137">
        <v>13</v>
      </c>
      <c r="BS69" s="139" t="str">
        <f>VLOOKUP(BR$54,Schedule!$A:$P,$A69,0)</f>
        <v>Marsh</v>
      </c>
      <c r="BT69" s="140">
        <f>VLOOKUP($BR$54,RB!$C:$R,'Use this tab'!$A69,0)</f>
        <v>10</v>
      </c>
      <c r="BU69" s="143" t="str">
        <f t="shared" si="75"/>
        <v>Eno Benjamin</v>
      </c>
      <c r="BV69" s="139" t="str">
        <f t="shared" si="97"/>
        <v>Oreg</v>
      </c>
      <c r="BW69" s="140">
        <f t="shared" si="86"/>
        <v>43</v>
      </c>
      <c r="BY69" s="141">
        <v>13</v>
      </c>
      <c r="BZ69" s="143" t="str">
        <f>VLOOKUP(BY$54,Schedule!$A:$P,$A69,0)</f>
        <v>Fres</v>
      </c>
      <c r="CA69" s="166">
        <f>VLOOKUP($BY$54,RB!$C:$R,'Use this tab'!$A69,0)</f>
        <v>28</v>
      </c>
      <c r="CB69" s="143" t="str">
        <f t="shared" si="76"/>
        <v>Eno Benjamin</v>
      </c>
      <c r="CC69" s="143" t="str">
        <f t="shared" si="98"/>
        <v>Oreg</v>
      </c>
      <c r="CD69" s="140">
        <f t="shared" si="87"/>
        <v>43</v>
      </c>
    </row>
    <row r="70" spans="1:82" ht="17" thickBot="1">
      <c r="A70" s="102">
        <v>16</v>
      </c>
      <c r="C70" s="144">
        <v>14</v>
      </c>
      <c r="D70" s="164" t="str">
        <f>VLOOKUP(C$54,Schedule!$A:$P,$A70,0)</f>
        <v>Ariz</v>
      </c>
      <c r="E70" s="146">
        <f>VLOOKUP($C$54,RB!$C:$R,'Use this tab'!$A70,0)</f>
        <v>64</v>
      </c>
      <c r="G70" s="147">
        <v>14</v>
      </c>
      <c r="H70" s="149" t="str">
        <f>VLOOKUP(G$54,Schedule!$A:$P,$A70,0)</f>
        <v>Minn</v>
      </c>
      <c r="I70" s="150">
        <f>VLOOKUP($G$54,RB!$C:$R,'Use this tab'!$A70,0)</f>
        <v>77</v>
      </c>
      <c r="J70" s="149" t="str">
        <f t="shared" si="66"/>
        <v>Jonathan Taylor</v>
      </c>
      <c r="K70" s="149" t="str">
        <f t="shared" si="88"/>
        <v>Minn</v>
      </c>
      <c r="L70" s="150">
        <f t="shared" si="77"/>
        <v>77</v>
      </c>
      <c r="N70" s="151">
        <v>14</v>
      </c>
      <c r="O70" s="153" t="str">
        <f>VLOOKUP(N$54,Schedule!$A:$P,$A70,0)</f>
        <v>C Mi</v>
      </c>
      <c r="P70" s="154">
        <f>VLOOKUP($N$54,RB!$C:$R,'Use this tab'!$A70,0)</f>
        <v>105</v>
      </c>
      <c r="Q70" s="157" t="str">
        <f t="shared" si="67"/>
        <v>Bryant Koback</v>
      </c>
      <c r="R70" s="153" t="str">
        <f t="shared" si="89"/>
        <v>C Mi</v>
      </c>
      <c r="S70" s="154">
        <f t="shared" si="78"/>
        <v>105</v>
      </c>
      <c r="U70" s="155">
        <v>14</v>
      </c>
      <c r="V70" s="157" t="str">
        <f>VLOOKUP(U$54,Schedule!$A:$P,$A70,0)</f>
        <v>ColSt</v>
      </c>
      <c r="W70" s="154">
        <f>VLOOKUP($U$54,RB!$C:$R,'Use this tab'!$A70,0)</f>
        <v>114</v>
      </c>
      <c r="X70" s="157" t="str">
        <f t="shared" si="68"/>
        <v>Andrew Van Buren</v>
      </c>
      <c r="Y70" s="157" t="str">
        <f t="shared" si="90"/>
        <v>ColSt</v>
      </c>
      <c r="Z70" s="154">
        <f t="shared" si="79"/>
        <v>114</v>
      </c>
      <c r="AB70" s="151">
        <v>14</v>
      </c>
      <c r="AC70" s="153" t="str">
        <f>VLOOKUP(AB$54,Schedule!$A:$P,$A70,0)</f>
        <v>UCF</v>
      </c>
      <c r="AD70" s="154">
        <f>VLOOKUP($AB$54,RB!$C:$R,'Use this tab'!$A70,0)</f>
        <v>119</v>
      </c>
      <c r="AE70" s="157" t="str">
        <f t="shared" si="69"/>
        <v>Jordan Cronkrite</v>
      </c>
      <c r="AF70" s="153" t="str">
        <f t="shared" si="91"/>
        <v>UCF</v>
      </c>
      <c r="AG70" s="154">
        <f t="shared" si="80"/>
        <v>119</v>
      </c>
      <c r="AI70" s="155">
        <v>14</v>
      </c>
      <c r="AJ70" s="157" t="str">
        <f>VLOOKUP(AI$54,Schedule!$A:$P,$A70,0)</f>
        <v>Cal</v>
      </c>
      <c r="AK70" s="167">
        <f>VLOOKUP($AI$54,RB!$C:$R,'Use this tab'!$A70,0)</f>
        <v>32</v>
      </c>
      <c r="AL70" s="157" t="str">
        <f t="shared" si="70"/>
        <v>Eno Benjamin</v>
      </c>
      <c r="AM70" s="157" t="str">
        <f t="shared" si="92"/>
        <v>Ariz</v>
      </c>
      <c r="AN70" s="154">
        <f t="shared" si="81"/>
        <v>64</v>
      </c>
      <c r="AP70" s="151">
        <v>14</v>
      </c>
      <c r="AQ70" s="153" t="str">
        <f>VLOOKUP(AP$54,Schedule!$A:$P,$A70,0)</f>
        <v>SCar</v>
      </c>
      <c r="AR70" s="154">
        <f>VLOOKUP($AP$54,RB!$C:$R,'Use this tab'!$A70,0)</f>
        <v>95</v>
      </c>
      <c r="AS70" s="157" t="str">
        <f t="shared" si="71"/>
        <v>Travis Etienne</v>
      </c>
      <c r="AT70" s="153" t="str">
        <f t="shared" si="93"/>
        <v>SCar</v>
      </c>
      <c r="AU70" s="154">
        <f t="shared" si="82"/>
        <v>95</v>
      </c>
      <c r="AW70" s="155">
        <v>14</v>
      </c>
      <c r="AX70" s="157" t="str">
        <f>VLOOKUP(AW$54,Schedule!$A:$P,$A70,0)</f>
        <v>AzSt</v>
      </c>
      <c r="AY70" s="167">
        <f>VLOOKUP($AW$54,RB!$C:$R,'Use this tab'!$A70,0)</f>
        <v>65</v>
      </c>
      <c r="AZ70" s="157" t="str">
        <f t="shared" si="72"/>
        <v>J.J. Taylor</v>
      </c>
      <c r="BA70" s="157" t="str">
        <f t="shared" si="94"/>
        <v>AzSt</v>
      </c>
      <c r="BB70" s="154">
        <f t="shared" si="83"/>
        <v>65</v>
      </c>
      <c r="BD70" s="151">
        <v>14</v>
      </c>
      <c r="BE70" s="153" t="str">
        <f>VLOOKUP(BD$54,Schedule!$A:$P,$A70,0)</f>
        <v>Stan</v>
      </c>
      <c r="BF70" s="154">
        <f>VLOOKUP($BD$54,RB!$C:$R,'Use this tab'!$A70,0)</f>
        <v>41</v>
      </c>
      <c r="BG70" s="157" t="str">
        <f t="shared" si="73"/>
        <v>Eno Benjamin</v>
      </c>
      <c r="BH70" s="153" t="str">
        <f t="shared" si="95"/>
        <v>Ariz</v>
      </c>
      <c r="BI70" s="154">
        <f t="shared" si="84"/>
        <v>64</v>
      </c>
      <c r="BK70" s="155">
        <v>14</v>
      </c>
      <c r="BL70" s="157" t="str">
        <f>VLOOKUP(BK$54,Schedule!$A:$P,$A70,0)</f>
        <v>Ill</v>
      </c>
      <c r="BM70" s="167">
        <f>VLOOKUP($BK$54,RB!$C:$R,'Use this tab'!$A70,0)</f>
        <v>124</v>
      </c>
      <c r="BN70" s="157" t="str">
        <f t="shared" si="74"/>
        <v>Isaiah Bowser</v>
      </c>
      <c r="BO70" s="157" t="str">
        <f t="shared" si="96"/>
        <v>Ill</v>
      </c>
      <c r="BP70" s="154">
        <f t="shared" si="85"/>
        <v>124</v>
      </c>
      <c r="BR70" s="151">
        <v>14</v>
      </c>
      <c r="BS70" s="153" t="str">
        <f>VLOOKUP(BR$54,Schedule!$A:$P,$A70,0)</f>
        <v>OD</v>
      </c>
      <c r="BT70" s="154">
        <f>VLOOKUP($BR$54,RB!$C:$R,'Use this tab'!$A70,0)</f>
        <v>111</v>
      </c>
      <c r="BU70" s="157" t="str">
        <f t="shared" si="75"/>
        <v>Benny LeMay</v>
      </c>
      <c r="BV70" s="153" t="str">
        <f t="shared" si="97"/>
        <v>OD</v>
      </c>
      <c r="BW70" s="154">
        <f t="shared" si="86"/>
        <v>111</v>
      </c>
      <c r="BY70" s="155">
        <v>14</v>
      </c>
      <c r="BZ70" s="157" t="str">
        <f>VLOOKUP(BY$54,Schedule!$A:$P,$A70,0)</f>
        <v>UNLV</v>
      </c>
      <c r="CA70" s="167">
        <f>VLOOKUP($BY$54,RB!$C:$R,'Use this tab'!$A70,0)</f>
        <v>89</v>
      </c>
      <c r="CB70" s="157" t="str">
        <f t="shared" si="76"/>
        <v>Toa Taua</v>
      </c>
      <c r="CC70" s="157" t="str">
        <f t="shared" si="98"/>
        <v>UNLV</v>
      </c>
      <c r="CD70" s="154">
        <f t="shared" si="87"/>
        <v>89</v>
      </c>
    </row>
    <row r="71" spans="1:82" ht="17" thickBot="1"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82" ht="17" thickBot="1">
      <c r="C72" s="107"/>
      <c r="D72" s="107"/>
      <c r="E72" s="107"/>
      <c r="F72" s="107"/>
      <c r="G72" s="107"/>
      <c r="H72" s="107"/>
      <c r="I72" s="107"/>
      <c r="J72" s="158" t="s">
        <v>139</v>
      </c>
      <c r="K72" s="230">
        <f>AVERAGE(L56:L70)</f>
        <v>70.400000000000006</v>
      </c>
      <c r="L72" s="231"/>
      <c r="Q72" s="159" t="s">
        <v>139</v>
      </c>
      <c r="R72" s="209">
        <f>AVERAGE(S56:S70)</f>
        <v>91.13333333333334</v>
      </c>
      <c r="S72" s="210"/>
      <c r="X72" s="160" t="s">
        <v>139</v>
      </c>
      <c r="Y72" s="207">
        <f>AVERAGE(Z56:Z70)</f>
        <v>83</v>
      </c>
      <c r="Z72" s="208"/>
      <c r="AE72" s="159" t="s">
        <v>139</v>
      </c>
      <c r="AF72" s="209">
        <f>AVERAGE(AG56:AG70)</f>
        <v>86.666666666666671</v>
      </c>
      <c r="AG72" s="210"/>
      <c r="AL72" s="160" t="s">
        <v>139</v>
      </c>
      <c r="AM72" s="207">
        <f>AVERAGE(AN56:AN70)</f>
        <v>73.066666666666663</v>
      </c>
      <c r="AN72" s="208"/>
      <c r="AS72" s="159" t="s">
        <v>139</v>
      </c>
      <c r="AT72" s="209">
        <f>AVERAGE(AU56:AU70)</f>
        <v>81</v>
      </c>
      <c r="AU72" s="210"/>
      <c r="AZ72" s="160" t="s">
        <v>139</v>
      </c>
      <c r="BA72" s="207">
        <f>AVERAGE(BB56:BB70)</f>
        <v>83.466666666666669</v>
      </c>
      <c r="BB72" s="208"/>
      <c r="BG72" s="159" t="s">
        <v>139</v>
      </c>
      <c r="BH72" s="209">
        <f>AVERAGE(BI56:BI70)</f>
        <v>82.86666666666666</v>
      </c>
      <c r="BI72" s="210"/>
      <c r="BN72" s="160" t="s">
        <v>139</v>
      </c>
      <c r="BO72" s="207">
        <f>AVERAGE(BP56:BP70)</f>
        <v>81.400000000000006</v>
      </c>
      <c r="BP72" s="208"/>
      <c r="BU72" s="159" t="s">
        <v>139</v>
      </c>
      <c r="BV72" s="209">
        <f>AVERAGE(BW56:BW70)</f>
        <v>82.86666666666666</v>
      </c>
      <c r="BW72" s="210"/>
      <c r="CB72" s="160" t="s">
        <v>139</v>
      </c>
      <c r="CC72" s="207">
        <f>AVERAGE(CD56:CD70)</f>
        <v>85.13333333333334</v>
      </c>
      <c r="CD72" s="208"/>
    </row>
    <row r="73" spans="1:82">
      <c r="C73" s="107"/>
      <c r="D73" s="107"/>
      <c r="E73" s="107"/>
      <c r="F73" s="107"/>
      <c r="G73" s="107"/>
      <c r="H73" s="107"/>
      <c r="I73" s="107"/>
      <c r="J73" s="107"/>
      <c r="K73" s="107"/>
      <c r="L73" s="107"/>
    </row>
    <row r="74" spans="1:82" ht="63" thickBot="1">
      <c r="C74" s="106" t="s">
        <v>573</v>
      </c>
      <c r="D74" s="107"/>
      <c r="E74" s="107"/>
      <c r="F74" s="107"/>
      <c r="G74" s="107"/>
      <c r="H74" s="107"/>
      <c r="I74" s="107"/>
      <c r="J74" s="107"/>
      <c r="K74" s="107"/>
      <c r="L74" s="107"/>
    </row>
    <row r="75" spans="1:82" ht="35" thickBot="1">
      <c r="C75" s="235" t="s">
        <v>876</v>
      </c>
      <c r="D75" s="236"/>
      <c r="E75" s="161">
        <f>VLOOKUP(C76,WR!B:S,18,0)</f>
        <v>7</v>
      </c>
      <c r="F75" s="108"/>
      <c r="G75" s="237" t="s">
        <v>138</v>
      </c>
      <c r="H75" s="238"/>
      <c r="I75" s="238"/>
      <c r="J75" s="238"/>
      <c r="K75" s="238"/>
      <c r="L75" s="239"/>
      <c r="M75" s="108"/>
      <c r="N75" s="216" t="s">
        <v>137</v>
      </c>
      <c r="O75" s="217"/>
      <c r="P75" s="217"/>
      <c r="Q75" s="217"/>
      <c r="R75" s="217">
        <v>1</v>
      </c>
      <c r="S75" s="218"/>
      <c r="T75" s="108"/>
      <c r="U75" s="211" t="s">
        <v>137</v>
      </c>
      <c r="V75" s="212"/>
      <c r="W75" s="212"/>
      <c r="X75" s="212"/>
      <c r="Y75" s="212">
        <v>2</v>
      </c>
      <c r="Z75" s="213"/>
      <c r="AA75" s="108"/>
      <c r="AB75" s="216" t="s">
        <v>137</v>
      </c>
      <c r="AC75" s="217"/>
      <c r="AD75" s="217"/>
      <c r="AE75" s="217"/>
      <c r="AF75" s="217">
        <v>3</v>
      </c>
      <c r="AG75" s="218"/>
      <c r="AH75" s="108"/>
      <c r="AI75" s="211" t="s">
        <v>137</v>
      </c>
      <c r="AJ75" s="212"/>
      <c r="AK75" s="212"/>
      <c r="AL75" s="212"/>
      <c r="AM75" s="212">
        <v>4</v>
      </c>
      <c r="AN75" s="213"/>
      <c r="AO75" s="108"/>
      <c r="AP75" s="216" t="s">
        <v>137</v>
      </c>
      <c r="AQ75" s="217"/>
      <c r="AR75" s="217"/>
      <c r="AS75" s="217"/>
      <c r="AT75" s="217">
        <v>5</v>
      </c>
      <c r="AU75" s="218"/>
      <c r="AV75" s="108"/>
      <c r="AW75" s="211" t="s">
        <v>137</v>
      </c>
      <c r="AX75" s="212"/>
      <c r="AY75" s="212"/>
      <c r="AZ75" s="212"/>
      <c r="BA75" s="212">
        <v>6</v>
      </c>
      <c r="BB75" s="213"/>
      <c r="BD75" s="216" t="s">
        <v>137</v>
      </c>
      <c r="BE75" s="217"/>
      <c r="BF75" s="217"/>
      <c r="BG75" s="217"/>
      <c r="BH75" s="217">
        <v>7</v>
      </c>
      <c r="BI75" s="218"/>
      <c r="BJ75" s="108"/>
      <c r="BK75" s="211" t="s">
        <v>137</v>
      </c>
      <c r="BL75" s="212"/>
      <c r="BM75" s="212"/>
      <c r="BN75" s="212"/>
      <c r="BO75" s="212">
        <v>8</v>
      </c>
      <c r="BP75" s="213"/>
      <c r="BR75" s="216" t="s">
        <v>137</v>
      </c>
      <c r="BS75" s="217"/>
      <c r="BT75" s="217"/>
      <c r="BU75" s="217"/>
      <c r="BV75" s="217">
        <v>9</v>
      </c>
      <c r="BW75" s="218"/>
      <c r="BX75" s="108"/>
      <c r="BY75" s="211" t="s">
        <v>137</v>
      </c>
      <c r="BZ75" s="212"/>
      <c r="CA75" s="212"/>
      <c r="CB75" s="212"/>
      <c r="CC75" s="212">
        <v>10</v>
      </c>
      <c r="CD75" s="213"/>
    </row>
    <row r="76" spans="1:82" ht="31" thickTop="1" thickBot="1">
      <c r="C76" s="245" t="s">
        <v>580</v>
      </c>
      <c r="D76" s="246"/>
      <c r="E76" s="247"/>
      <c r="G76" s="240" t="s">
        <v>576</v>
      </c>
      <c r="H76" s="241"/>
      <c r="I76" s="241"/>
      <c r="J76" s="241"/>
      <c r="K76" s="241"/>
      <c r="L76" s="242"/>
      <c r="N76" s="221" t="str">
        <f>VLOOKUP(R75,WR!$A:$B,2,0)</f>
        <v>Collin Johnson</v>
      </c>
      <c r="O76" s="222"/>
      <c r="P76" s="222"/>
      <c r="Q76" s="222"/>
      <c r="R76" s="222"/>
      <c r="S76" s="223"/>
      <c r="U76" s="224" t="str">
        <f>VLOOKUP(Y75,WR!$A:$B,2,0)</f>
        <v>Laviska Shenault Jr.</v>
      </c>
      <c r="V76" s="225"/>
      <c r="W76" s="225"/>
      <c r="X76" s="225"/>
      <c r="Y76" s="225"/>
      <c r="Z76" s="226"/>
      <c r="AB76" s="221" t="str">
        <f>VLOOKUP(AF75,WR!$A:$B,2,0)</f>
        <v>Keylon Stokes</v>
      </c>
      <c r="AC76" s="222"/>
      <c r="AD76" s="222"/>
      <c r="AE76" s="222"/>
      <c r="AF76" s="222"/>
      <c r="AG76" s="223"/>
      <c r="AI76" s="224" t="str">
        <f>VLOOKUP(AM75,WR!$A:$B,2,0)</f>
        <v>James Proche</v>
      </c>
      <c r="AJ76" s="225"/>
      <c r="AK76" s="225"/>
      <c r="AL76" s="225"/>
      <c r="AM76" s="225"/>
      <c r="AN76" s="226"/>
      <c r="AP76" s="221" t="str">
        <f>VLOOKUP(AT75,WR!$A:$B,2,0)</f>
        <v>Cody White</v>
      </c>
      <c r="AQ76" s="222"/>
      <c r="AR76" s="222"/>
      <c r="AS76" s="222"/>
      <c r="AT76" s="222"/>
      <c r="AU76" s="223"/>
      <c r="AW76" s="224" t="str">
        <f>VLOOKUP(BA75,WR!$A:$B,2,0)</f>
        <v>Reggie Roberson Jr.</v>
      </c>
      <c r="AX76" s="225"/>
      <c r="AY76" s="225"/>
      <c r="AZ76" s="225"/>
      <c r="BA76" s="225"/>
      <c r="BB76" s="226"/>
      <c r="BD76" s="221" t="str">
        <f>VLOOKUP(BH75,WR!$A:$B,2,0)</f>
        <v>Aaron Fuller</v>
      </c>
      <c r="BE76" s="222"/>
      <c r="BF76" s="222"/>
      <c r="BG76" s="222"/>
      <c r="BH76" s="222"/>
      <c r="BI76" s="223"/>
      <c r="BK76" s="224" t="str">
        <f>VLOOKUP(BO75,WR!$A:$B,2,0)</f>
        <v>Jeff Thomas</v>
      </c>
      <c r="BL76" s="225"/>
      <c r="BM76" s="225"/>
      <c r="BN76" s="225"/>
      <c r="BO76" s="225"/>
      <c r="BP76" s="226"/>
      <c r="BR76" s="221" t="str">
        <f>VLOOKUP(BV75,WR!$A:$B,2,0)</f>
        <v>Chase Claypool</v>
      </c>
      <c r="BS76" s="222"/>
      <c r="BT76" s="222"/>
      <c r="BU76" s="222"/>
      <c r="BV76" s="222"/>
      <c r="BW76" s="223"/>
      <c r="BY76" s="224" t="str">
        <f>VLOOKUP(CC75,WR!$A:$B,2,0)</f>
        <v>Khalil Shakir</v>
      </c>
      <c r="BZ76" s="225"/>
      <c r="CA76" s="225"/>
      <c r="CB76" s="225"/>
      <c r="CC76" s="225"/>
      <c r="CD76" s="226"/>
    </row>
    <row r="77" spans="1:82" ht="31" thickTop="1" thickBot="1">
      <c r="C77" s="227" t="str">
        <f>VLOOKUP(C76,WR!B:C,2,0)</f>
        <v>Hou</v>
      </c>
      <c r="D77" s="228"/>
      <c r="E77" s="229"/>
      <c r="G77" s="243" t="str">
        <f>VLOOKUP(G76,WR!B:C,2,0)</f>
        <v>SMU</v>
      </c>
      <c r="H77" s="244"/>
      <c r="I77" s="244"/>
      <c r="J77" s="244"/>
      <c r="K77" s="112" t="s">
        <v>2</v>
      </c>
      <c r="L77" s="113">
        <f>VLOOKUP(G76,WR!$B:$S,18,0)</f>
        <v>3</v>
      </c>
      <c r="N77" s="219" t="str">
        <f>VLOOKUP(N76,WR!$B:$C,2,0)</f>
        <v>Tex</v>
      </c>
      <c r="O77" s="220"/>
      <c r="P77" s="220"/>
      <c r="Q77" s="220"/>
      <c r="R77" s="114" t="s">
        <v>2</v>
      </c>
      <c r="S77" s="115">
        <f>VLOOKUP(N76,WR!$B:$S,18,0)</f>
        <v>15</v>
      </c>
      <c r="U77" s="214" t="str">
        <f>VLOOKUP(U76,WR!$B:$C,2,0)</f>
        <v>Colo</v>
      </c>
      <c r="V77" s="215"/>
      <c r="W77" s="215"/>
      <c r="X77" s="215"/>
      <c r="Y77" s="116" t="s">
        <v>2</v>
      </c>
      <c r="Z77" s="117">
        <f>VLOOKUP(U76,WR!$B:$S,18,0)</f>
        <v>2</v>
      </c>
      <c r="AB77" s="219" t="str">
        <f>VLOOKUP(AB76,WR!$B:$C,2,0)</f>
        <v>Tuls</v>
      </c>
      <c r="AC77" s="220"/>
      <c r="AD77" s="220"/>
      <c r="AE77" s="220"/>
      <c r="AF77" s="114" t="s">
        <v>2</v>
      </c>
      <c r="AG77" s="115">
        <f>VLOOKUP(AB76,WR!$B:$S,18,0)</f>
        <v>16</v>
      </c>
      <c r="AI77" s="214" t="str">
        <f>VLOOKUP(AI76,WR!$B:$C,2,0)</f>
        <v>SMU</v>
      </c>
      <c r="AJ77" s="215"/>
      <c r="AK77" s="215"/>
      <c r="AL77" s="215"/>
      <c r="AM77" s="116" t="s">
        <v>2</v>
      </c>
      <c r="AN77" s="117">
        <f>VLOOKUP(AI76,WR!$B:$S,18,0)</f>
        <v>3</v>
      </c>
      <c r="AP77" s="219" t="str">
        <f>VLOOKUP(AP76,WR!$B:$C,2,0)</f>
        <v>MSU</v>
      </c>
      <c r="AQ77" s="220"/>
      <c r="AR77" s="220"/>
      <c r="AS77" s="220"/>
      <c r="AT77" s="114" t="s">
        <v>2</v>
      </c>
      <c r="AU77" s="115">
        <f>VLOOKUP(AP76,WR!$B:$S,18,0)</f>
        <v>36</v>
      </c>
      <c r="AW77" s="214" t="str">
        <f>VLOOKUP(AW76,WR!$B:$C,2,0)</f>
        <v>SMU</v>
      </c>
      <c r="AX77" s="215"/>
      <c r="AY77" s="215"/>
      <c r="AZ77" s="215"/>
      <c r="BA77" s="116" t="s">
        <v>2</v>
      </c>
      <c r="BB77" s="117">
        <f>VLOOKUP(AW76,WR!$B:$S,18,0)</f>
        <v>27</v>
      </c>
      <c r="BD77" s="219" t="str">
        <f>VLOOKUP(BD76,WR!$B:$C,2,0)</f>
        <v>Wash</v>
      </c>
      <c r="BE77" s="220"/>
      <c r="BF77" s="220"/>
      <c r="BG77" s="220"/>
      <c r="BH77" s="114" t="s">
        <v>2</v>
      </c>
      <c r="BI77" s="115">
        <f>VLOOKUP(BD76,WR!$B:$S,18,0)</f>
        <v>79</v>
      </c>
      <c r="BK77" s="214" t="str">
        <f>VLOOKUP(BK76,WR!$B:$C,2,0)</f>
        <v>MiaFL</v>
      </c>
      <c r="BL77" s="215"/>
      <c r="BM77" s="215"/>
      <c r="BN77" s="215"/>
      <c r="BO77" s="116" t="s">
        <v>2</v>
      </c>
      <c r="BP77" s="117">
        <f>VLOOKUP(BK76,WR!$B:$S,18,0)</f>
        <v>105</v>
      </c>
      <c r="BR77" s="219" t="str">
        <f>VLOOKUP(BR76,WR!$B:$C,2,0)</f>
        <v>ND</v>
      </c>
      <c r="BS77" s="220"/>
      <c r="BT77" s="220"/>
      <c r="BU77" s="220"/>
      <c r="BV77" s="114" t="s">
        <v>2</v>
      </c>
      <c r="BW77" s="115">
        <f>VLOOKUP(BR76,WR!$B:$S,18,0)</f>
        <v>38</v>
      </c>
      <c r="BY77" s="214" t="str">
        <f>VLOOKUP(BY76,WR!$B:$C,2,0)</f>
        <v>Boise</v>
      </c>
      <c r="BZ77" s="215"/>
      <c r="CA77" s="215"/>
      <c r="CB77" s="215"/>
      <c r="CC77" s="116" t="s">
        <v>2</v>
      </c>
      <c r="CD77" s="117">
        <f>VLOOKUP(BY76,WR!$B:$S,18,0)</f>
        <v>56</v>
      </c>
    </row>
    <row r="78" spans="1:82">
      <c r="C78" s="118" t="s">
        <v>0</v>
      </c>
      <c r="D78" s="119" t="s">
        <v>1</v>
      </c>
      <c r="E78" s="120" t="s">
        <v>2</v>
      </c>
      <c r="G78" s="121" t="s">
        <v>0</v>
      </c>
      <c r="H78" s="122" t="s">
        <v>1</v>
      </c>
      <c r="I78" s="122" t="s">
        <v>2</v>
      </c>
      <c r="J78" s="122" t="s">
        <v>136</v>
      </c>
      <c r="K78" s="122" t="s">
        <v>1</v>
      </c>
      <c r="L78" s="123" t="s">
        <v>2</v>
      </c>
      <c r="N78" s="124" t="s">
        <v>0</v>
      </c>
      <c r="O78" s="125" t="s">
        <v>1</v>
      </c>
      <c r="P78" s="125" t="s">
        <v>2</v>
      </c>
      <c r="Q78" s="125" t="s">
        <v>136</v>
      </c>
      <c r="R78" s="125" t="s">
        <v>1</v>
      </c>
      <c r="S78" s="126" t="s">
        <v>2</v>
      </c>
      <c r="U78" s="127" t="s">
        <v>0</v>
      </c>
      <c r="V78" s="128" t="s">
        <v>1</v>
      </c>
      <c r="W78" s="128" t="s">
        <v>2</v>
      </c>
      <c r="X78" s="128" t="s">
        <v>136</v>
      </c>
      <c r="Y78" s="128" t="s">
        <v>1</v>
      </c>
      <c r="Z78" s="129" t="s">
        <v>2</v>
      </c>
      <c r="AB78" s="124" t="s">
        <v>0</v>
      </c>
      <c r="AC78" s="125" t="s">
        <v>1</v>
      </c>
      <c r="AD78" s="125" t="s">
        <v>2</v>
      </c>
      <c r="AE78" s="125" t="s">
        <v>136</v>
      </c>
      <c r="AF78" s="125" t="s">
        <v>1</v>
      </c>
      <c r="AG78" s="126" t="s">
        <v>2</v>
      </c>
      <c r="AI78" s="127" t="s">
        <v>0</v>
      </c>
      <c r="AJ78" s="128" t="s">
        <v>1</v>
      </c>
      <c r="AK78" s="128" t="s">
        <v>2</v>
      </c>
      <c r="AL78" s="128" t="s">
        <v>136</v>
      </c>
      <c r="AM78" s="128" t="s">
        <v>1</v>
      </c>
      <c r="AN78" s="129" t="s">
        <v>2</v>
      </c>
      <c r="AP78" s="124" t="s">
        <v>0</v>
      </c>
      <c r="AQ78" s="125" t="s">
        <v>1</v>
      </c>
      <c r="AR78" s="125" t="s">
        <v>2</v>
      </c>
      <c r="AS78" s="125" t="s">
        <v>136</v>
      </c>
      <c r="AT78" s="125" t="s">
        <v>1</v>
      </c>
      <c r="AU78" s="126" t="s">
        <v>2</v>
      </c>
      <c r="AW78" s="127" t="s">
        <v>0</v>
      </c>
      <c r="AX78" s="128" t="s">
        <v>1</v>
      </c>
      <c r="AY78" s="128" t="s">
        <v>2</v>
      </c>
      <c r="AZ78" s="128" t="s">
        <v>136</v>
      </c>
      <c r="BA78" s="128" t="s">
        <v>1</v>
      </c>
      <c r="BB78" s="129" t="s">
        <v>2</v>
      </c>
      <c r="BD78" s="124" t="s">
        <v>0</v>
      </c>
      <c r="BE78" s="125" t="s">
        <v>1</v>
      </c>
      <c r="BF78" s="125" t="s">
        <v>2</v>
      </c>
      <c r="BG78" s="125" t="s">
        <v>136</v>
      </c>
      <c r="BH78" s="125" t="s">
        <v>1</v>
      </c>
      <c r="BI78" s="126" t="s">
        <v>2</v>
      </c>
      <c r="BK78" s="127" t="s">
        <v>0</v>
      </c>
      <c r="BL78" s="128" t="s">
        <v>1</v>
      </c>
      <c r="BM78" s="128" t="s">
        <v>2</v>
      </c>
      <c r="BN78" s="128" t="s">
        <v>136</v>
      </c>
      <c r="BO78" s="128" t="s">
        <v>1</v>
      </c>
      <c r="BP78" s="129" t="s">
        <v>2</v>
      </c>
      <c r="BR78" s="124" t="s">
        <v>0</v>
      </c>
      <c r="BS78" s="125" t="s">
        <v>1</v>
      </c>
      <c r="BT78" s="125" t="s">
        <v>2</v>
      </c>
      <c r="BU78" s="125" t="s">
        <v>136</v>
      </c>
      <c r="BV78" s="125" t="s">
        <v>1</v>
      </c>
      <c r="BW78" s="126" t="s">
        <v>2</v>
      </c>
      <c r="BY78" s="127" t="s">
        <v>0</v>
      </c>
      <c r="BZ78" s="128" t="s">
        <v>1</v>
      </c>
      <c r="CA78" s="128" t="s">
        <v>2</v>
      </c>
      <c r="CB78" s="128" t="s">
        <v>136</v>
      </c>
      <c r="CC78" s="128" t="s">
        <v>1</v>
      </c>
      <c r="CD78" s="129" t="s">
        <v>2</v>
      </c>
    </row>
    <row r="79" spans="1:82">
      <c r="A79" s="102">
        <v>2</v>
      </c>
      <c r="C79" s="130">
        <v>0</v>
      </c>
      <c r="D79" s="162" t="str">
        <f>VLOOKUP(C$77,Schedule!$A:$P,$A79,0)</f>
        <v>Bye</v>
      </c>
      <c r="E79" s="132">
        <f>VLOOKUP($C$77,WR!$C:$R,'Use this tab'!$A79,0)</f>
        <v>0</v>
      </c>
      <c r="G79" s="133">
        <v>0</v>
      </c>
      <c r="H79" s="135" t="str">
        <f>VLOOKUP(G$77,Schedule!$A:$P,$A79,0)</f>
        <v>Bye</v>
      </c>
      <c r="I79" s="136">
        <f>VLOOKUP($G$77,WR!$C:$R,'Use this tab'!$A79,0)</f>
        <v>0</v>
      </c>
      <c r="J79" s="135" t="str">
        <f t="shared" ref="J79:J93" si="99">IF($E78&gt;I79,$C$76,G$76)</f>
        <v>Marquez Stevenson</v>
      </c>
      <c r="K79" s="135" t="str">
        <f>IF($E79&gt;I79,$D79,H79)</f>
        <v>Bye</v>
      </c>
      <c r="L79" s="136">
        <f>MAX($E79,I79)</f>
        <v>0</v>
      </c>
      <c r="N79" s="137">
        <v>0</v>
      </c>
      <c r="O79" s="139" t="str">
        <f>VLOOKUP(N$77,Schedule!$A:$P,$A79,0)</f>
        <v>Bye</v>
      </c>
      <c r="P79" s="140">
        <f>VLOOKUP($N$77,WR!$C:$R,'Use this tab'!$A79,0)</f>
        <v>0</v>
      </c>
      <c r="Q79" s="143" t="str">
        <f t="shared" ref="Q79:Q93" si="100">IF($E79&gt;P79,$C$76,N$76)</f>
        <v>Collin Johnson</v>
      </c>
      <c r="R79" s="139" t="str">
        <f>IF($E79&gt;P79,$D79,O79)</f>
        <v>Bye</v>
      </c>
      <c r="S79" s="140">
        <f>MAX($E79,P79)</f>
        <v>0</v>
      </c>
      <c r="U79" s="141">
        <v>0</v>
      </c>
      <c r="V79" s="143" t="str">
        <f>VLOOKUP(U$77,Schedule!$A:$P,$A79,0)</f>
        <v>Bye</v>
      </c>
      <c r="W79" s="166">
        <f>VLOOKUP($U$77,WR!$C:$R,'Use this tab'!$A79,0)</f>
        <v>0</v>
      </c>
      <c r="X79" s="143" t="str">
        <f t="shared" ref="X79:X93" si="101">IF($E79&gt;W79,$C$76,U$76)</f>
        <v>Laviska Shenault Jr.</v>
      </c>
      <c r="Y79" s="143" t="str">
        <f>IF($E79&gt;W79,$D79,V79)</f>
        <v>Bye</v>
      </c>
      <c r="Z79" s="140">
        <f>MAX($E79,W79)</f>
        <v>0</v>
      </c>
      <c r="AB79" s="137">
        <v>0</v>
      </c>
      <c r="AC79" s="139" t="str">
        <f>VLOOKUP(AB$77,Schedule!$A:$P,$A79,0)</f>
        <v>Bye</v>
      </c>
      <c r="AD79" s="140">
        <f>VLOOKUP($AB$77,WR!$C:$R,'Use this tab'!$A79,0)</f>
        <v>0</v>
      </c>
      <c r="AE79" s="143" t="str">
        <f t="shared" ref="AE79:AE93" si="102">IF($E79&gt;AD79,$C$76,AB$76)</f>
        <v>Keylon Stokes</v>
      </c>
      <c r="AF79" s="139" t="str">
        <f>IF($E79&gt;AD79,$D79,AC79)</f>
        <v>Bye</v>
      </c>
      <c r="AG79" s="140">
        <f>MAX($E79,AD79)</f>
        <v>0</v>
      </c>
      <c r="AI79" s="141">
        <v>0</v>
      </c>
      <c r="AJ79" s="143" t="str">
        <f>VLOOKUP(AI$77,Schedule!$A:$P,$A79,0)</f>
        <v>Bye</v>
      </c>
      <c r="AK79" s="166">
        <f>VLOOKUP($AI$77,WR!$C:$R,'Use this tab'!$A79,0)</f>
        <v>0</v>
      </c>
      <c r="AL79" s="143" t="str">
        <f t="shared" ref="AL79:AL93" si="103">IF($E79&gt;AK79,$C$76,AI$76)</f>
        <v>James Proche</v>
      </c>
      <c r="AM79" s="143" t="str">
        <f>IF($E79&gt;AK79,$D79,AJ79)</f>
        <v>Bye</v>
      </c>
      <c r="AN79" s="140">
        <f>MAX($E79,AK79)</f>
        <v>0</v>
      </c>
      <c r="AP79" s="137">
        <v>0</v>
      </c>
      <c r="AQ79" s="139" t="str">
        <f>VLOOKUP(AP$77,Schedule!$A:$P,$A79,0)</f>
        <v>Bye</v>
      </c>
      <c r="AR79" s="140">
        <f>VLOOKUP($AP$77,WR!$C:$R,'Use this tab'!$A79,0)</f>
        <v>0</v>
      </c>
      <c r="AS79" s="143" t="str">
        <f t="shared" ref="AS79:AS93" si="104">IF($E79&gt;AR79,$C$76,AP$76)</f>
        <v>Cody White</v>
      </c>
      <c r="AT79" s="139" t="str">
        <f>IF($E79&gt;AR79,$D79,AQ79)</f>
        <v>Bye</v>
      </c>
      <c r="AU79" s="140">
        <f>MAX($E79,AR79)</f>
        <v>0</v>
      </c>
      <c r="AW79" s="141">
        <v>0</v>
      </c>
      <c r="AX79" s="143" t="str">
        <f>VLOOKUP(AW$77,Schedule!$A:$P,$A79,0)</f>
        <v>Bye</v>
      </c>
      <c r="AY79" s="166">
        <f>VLOOKUP($AW$77,WR!$C:$R,'Use this tab'!$A79,0)</f>
        <v>0</v>
      </c>
      <c r="AZ79" s="143" t="str">
        <f t="shared" ref="AZ79:AZ93" si="105">IF($E79&gt;AY79,$C$76,AW$76)</f>
        <v>Reggie Roberson Jr.</v>
      </c>
      <c r="BA79" s="143" t="str">
        <f>IF($E79&gt;AY79,$D79,AX79)</f>
        <v>Bye</v>
      </c>
      <c r="BB79" s="140">
        <f>MAX($E79,AY79)</f>
        <v>0</v>
      </c>
      <c r="BD79" s="137">
        <v>0</v>
      </c>
      <c r="BE79" s="139" t="str">
        <f>VLOOKUP(BD$77,Schedule!$A:$P,$A79,0)</f>
        <v>Bye</v>
      </c>
      <c r="BF79" s="140">
        <f>VLOOKUP($BD$77,WR!$C:$R,'Use this tab'!$A79,0)</f>
        <v>0</v>
      </c>
      <c r="BG79" s="143" t="str">
        <f t="shared" ref="BG79:BG93" si="106">IF($E79&gt;BF79,$C$76,BD$76)</f>
        <v>Aaron Fuller</v>
      </c>
      <c r="BH79" s="139" t="str">
        <f>IF($E79&gt;BF79,$D79,BE79)</f>
        <v>Bye</v>
      </c>
      <c r="BI79" s="140">
        <f>MAX($E79,BF79)</f>
        <v>0</v>
      </c>
      <c r="BK79" s="141">
        <v>0</v>
      </c>
      <c r="BL79" s="143" t="str">
        <f>VLOOKUP(BK$77,Schedule!$A:$P,$A79,0)</f>
        <v>Fla</v>
      </c>
      <c r="BM79" s="166">
        <f>VLOOKUP($BK$77,WR!$C:$R,'Use this tab'!$A79,0)</f>
        <v>10</v>
      </c>
      <c r="BN79" s="143" t="str">
        <f t="shared" ref="BN79:BN93" si="107">IF($E79&gt;BM79,$C$76,BK$76)</f>
        <v>Jeff Thomas</v>
      </c>
      <c r="BO79" s="143" t="str">
        <f>IF($E79&gt;BM79,$D79,BL79)</f>
        <v>Fla</v>
      </c>
      <c r="BP79" s="140">
        <f>MAX($E79,BM79)</f>
        <v>10</v>
      </c>
      <c r="BR79" s="137">
        <v>0</v>
      </c>
      <c r="BS79" s="139" t="str">
        <f>VLOOKUP(BR$77,Schedule!$A:$P,$A79,0)</f>
        <v>Bye</v>
      </c>
      <c r="BT79" s="140">
        <f>VLOOKUP($BR$77,WR!$C:$R,'Use this tab'!$A79,0)</f>
        <v>0</v>
      </c>
      <c r="BU79" s="143" t="str">
        <f t="shared" ref="BU79:BU93" si="108">IF($E79&gt;BT79,$C$76,BR$76)</f>
        <v>Chase Claypool</v>
      </c>
      <c r="BV79" s="139" t="str">
        <f>IF($E79&gt;BT79,$D79,BS79)</f>
        <v>Bye</v>
      </c>
      <c r="BW79" s="140">
        <f>MAX($E79,BT79)</f>
        <v>0</v>
      </c>
      <c r="BY79" s="141">
        <v>0</v>
      </c>
      <c r="BZ79" s="143" t="str">
        <f>VLOOKUP(BY$77,Schedule!$A:$P,$A79,0)</f>
        <v>Bye</v>
      </c>
      <c r="CA79" s="166">
        <f>VLOOKUP($BY$77,WR!$C:$R,'Use this tab'!$A79,0)</f>
        <v>0</v>
      </c>
      <c r="CB79" s="143" t="str">
        <f t="shared" ref="CB79:CB93" si="109">IF($E79&gt;CA79,$C$76,BY$76)</f>
        <v>Khalil Shakir</v>
      </c>
      <c r="CC79" s="143" t="str">
        <f>IF($E79&gt;CA79,$D79,BZ79)</f>
        <v>Bye</v>
      </c>
      <c r="CD79" s="140">
        <f>MAX($E79,CA79)</f>
        <v>0</v>
      </c>
    </row>
    <row r="80" spans="1:82">
      <c r="A80" s="102">
        <v>3</v>
      </c>
      <c r="C80" s="130">
        <v>1</v>
      </c>
      <c r="D80" s="162" t="str">
        <f>VLOOKUP(C$77,Schedule!$A:$P,$A80,0)</f>
        <v>Okla</v>
      </c>
      <c r="E80" s="132">
        <f>VLOOKUP($C$77,WR!$C:$R,'Use this tab'!$A80,0)</f>
        <v>130</v>
      </c>
      <c r="G80" s="133">
        <v>1</v>
      </c>
      <c r="H80" s="135" t="str">
        <f>VLOOKUP(G$77,Schedule!$A:$P,$A80,0)</f>
        <v>ArkSt</v>
      </c>
      <c r="I80" s="136">
        <f>VLOOKUP($G$77,WR!$C:$R,'Use this tab'!$A80,0)</f>
        <v>13</v>
      </c>
      <c r="J80" s="135" t="str">
        <f t="shared" si="99"/>
        <v>James Proche</v>
      </c>
      <c r="K80" s="135" t="str">
        <f t="shared" ref="K80:K93" si="110">IF($E80&gt;I80,$D80,H80)</f>
        <v>Okla</v>
      </c>
      <c r="L80" s="136">
        <f t="shared" ref="L80:L93" si="111">MAX($E80,I80)</f>
        <v>130</v>
      </c>
      <c r="N80" s="137">
        <v>1</v>
      </c>
      <c r="O80" s="139" t="str">
        <f>VLOOKUP(N$77,Schedule!$A:$P,$A80,0)</f>
        <v>LaTec</v>
      </c>
      <c r="P80" s="140">
        <f>VLOOKUP($N$77,WR!$C:$R,'Use this tab'!$A80,0)</f>
        <v>30</v>
      </c>
      <c r="Q80" s="143" t="str">
        <f t="shared" si="100"/>
        <v>Marquez Stevenson</v>
      </c>
      <c r="R80" s="139" t="str">
        <f>IF($E80&gt;P80,$D80,O80)</f>
        <v>Okla</v>
      </c>
      <c r="S80" s="140">
        <f t="shared" ref="S80:S93" si="112">MAX($E80,P80)</f>
        <v>130</v>
      </c>
      <c r="U80" s="141">
        <v>1</v>
      </c>
      <c r="V80" s="143" t="str">
        <f>VLOOKUP(U$77,Schedule!$A:$P,$A80,0)</f>
        <v>ColSt</v>
      </c>
      <c r="W80" s="166">
        <f>VLOOKUP($U$77,WR!$C:$R,'Use this tab'!$A80,0)</f>
        <v>71</v>
      </c>
      <c r="X80" s="143" t="str">
        <f t="shared" si="101"/>
        <v>Marquez Stevenson</v>
      </c>
      <c r="Y80" s="143" t="str">
        <f>IF($E80&gt;W80,$D80,V80)</f>
        <v>Okla</v>
      </c>
      <c r="Z80" s="140">
        <f t="shared" ref="Z80:Z93" si="113">MAX($E80,W80)</f>
        <v>130</v>
      </c>
      <c r="AB80" s="137">
        <v>1</v>
      </c>
      <c r="AC80" s="139" t="str">
        <f>VLOOKUP(AB$77,Schedule!$A:$P,$A80,0)</f>
        <v>MSU</v>
      </c>
      <c r="AD80" s="140">
        <f>VLOOKUP($AB$77,WR!$C:$R,'Use this tab'!$A80,0)</f>
        <v>65</v>
      </c>
      <c r="AE80" s="143" t="str">
        <f t="shared" si="102"/>
        <v>Marquez Stevenson</v>
      </c>
      <c r="AF80" s="139" t="str">
        <f>IF($E80&gt;AD80,$D80,AC80)</f>
        <v>Okla</v>
      </c>
      <c r="AG80" s="140">
        <f t="shared" ref="AG80:AG93" si="114">MAX($E80,AD80)</f>
        <v>130</v>
      </c>
      <c r="AI80" s="141">
        <v>1</v>
      </c>
      <c r="AJ80" s="143" t="str">
        <f>VLOOKUP(AI$77,Schedule!$A:$P,$A80,0)</f>
        <v>ArkSt</v>
      </c>
      <c r="AK80" s="166">
        <f>VLOOKUP($AI$77,WR!$C:$R,'Use this tab'!$A80,0)</f>
        <v>13</v>
      </c>
      <c r="AL80" s="143" t="str">
        <f t="shared" si="103"/>
        <v>Marquez Stevenson</v>
      </c>
      <c r="AM80" s="143" t="str">
        <f>IF($E80&gt;AK80,$D80,AJ80)</f>
        <v>Okla</v>
      </c>
      <c r="AN80" s="140">
        <f t="shared" ref="AN80:AN93" si="115">MAX($E80,AK80)</f>
        <v>130</v>
      </c>
      <c r="AP80" s="137">
        <v>1</v>
      </c>
      <c r="AQ80" s="139" t="str">
        <f>VLOOKUP(AP$77,Schedule!$A:$P,$A80,0)</f>
        <v>Tuls</v>
      </c>
      <c r="AR80" s="140">
        <f>VLOOKUP($AP$77,WR!$C:$R,'Use this tab'!$A80,0)</f>
        <v>11</v>
      </c>
      <c r="AS80" s="143" t="str">
        <f t="shared" si="104"/>
        <v>Marquez Stevenson</v>
      </c>
      <c r="AT80" s="139" t="str">
        <f>IF($E80&gt;AR80,$D80,AQ80)</f>
        <v>Okla</v>
      </c>
      <c r="AU80" s="140">
        <f t="shared" ref="AU80:AU93" si="116">MAX($E80,AR80)</f>
        <v>130</v>
      </c>
      <c r="AW80" s="141">
        <v>1</v>
      </c>
      <c r="AX80" s="143" t="str">
        <f>VLOOKUP(AW$77,Schedule!$A:$P,$A80,0)</f>
        <v>ArkSt</v>
      </c>
      <c r="AY80" s="166">
        <f>VLOOKUP($AW$77,WR!$C:$R,'Use this tab'!$A80,0)</f>
        <v>13</v>
      </c>
      <c r="AZ80" s="143" t="str">
        <f t="shared" si="105"/>
        <v>Marquez Stevenson</v>
      </c>
      <c r="BA80" s="143" t="str">
        <f>IF($E80&gt;AY80,$D80,AX80)</f>
        <v>Okla</v>
      </c>
      <c r="BB80" s="140">
        <f t="shared" ref="BB80:BB93" si="117">MAX($E80,AY80)</f>
        <v>130</v>
      </c>
      <c r="BD80" s="137">
        <v>1</v>
      </c>
      <c r="BE80" s="139" t="str">
        <f>VLOOKUP(BD$77,Schedule!$A:$P,$A80,0)</f>
        <v>FCS</v>
      </c>
      <c r="BF80" s="140">
        <f>VLOOKUP($BD$77,WR!$C:$R,'Use this tab'!$A80,0)</f>
        <v>131</v>
      </c>
      <c r="BG80" s="143" t="str">
        <f t="shared" si="106"/>
        <v>Aaron Fuller</v>
      </c>
      <c r="BH80" s="139" t="str">
        <f>IF($E80&gt;BF80,$D80,BE80)</f>
        <v>FCS</v>
      </c>
      <c r="BI80" s="140">
        <f t="shared" ref="BI80:BI93" si="118">MAX($E80,BF80)</f>
        <v>131</v>
      </c>
      <c r="BK80" s="141">
        <v>1</v>
      </c>
      <c r="BL80" s="143" t="str">
        <f>VLOOKUP(BK$77,Schedule!$A:$P,$A80,0)</f>
        <v>Bye</v>
      </c>
      <c r="BM80" s="166">
        <f>VLOOKUP($BK$77,WR!$C:$R,'Use this tab'!$A80,0)</f>
        <v>0</v>
      </c>
      <c r="BN80" s="143" t="str">
        <f t="shared" si="107"/>
        <v>Marquez Stevenson</v>
      </c>
      <c r="BO80" s="143" t="str">
        <f>IF($E80&gt;BM80,$D80,BL80)</f>
        <v>Okla</v>
      </c>
      <c r="BP80" s="140">
        <f t="shared" ref="BP80:BP93" si="119">MAX($E80,BM80)</f>
        <v>130</v>
      </c>
      <c r="BR80" s="137">
        <v>1</v>
      </c>
      <c r="BS80" s="139" t="str">
        <f>VLOOKUP(BR$77,Schedule!$A:$P,$A80,0)</f>
        <v>Lou</v>
      </c>
      <c r="BT80" s="140">
        <f>VLOOKUP($BR$77,WR!$C:$R,'Use this tab'!$A80,0)</f>
        <v>42</v>
      </c>
      <c r="BU80" s="143" t="str">
        <f t="shared" si="108"/>
        <v>Marquez Stevenson</v>
      </c>
      <c r="BV80" s="139" t="str">
        <f>IF($E80&gt;BT80,$D80,BS80)</f>
        <v>Okla</v>
      </c>
      <c r="BW80" s="140">
        <f t="shared" ref="BW80:BW93" si="120">MAX($E80,BT80)</f>
        <v>130</v>
      </c>
      <c r="BY80" s="141">
        <v>1</v>
      </c>
      <c r="BZ80" s="143" t="str">
        <f>VLOOKUP(BY$77,Schedule!$A:$P,$A80,0)</f>
        <v>FlaSt</v>
      </c>
      <c r="CA80" s="166">
        <f>VLOOKUP($BY$77,WR!$C:$R,'Use this tab'!$A80,0)</f>
        <v>118</v>
      </c>
      <c r="CB80" s="143" t="str">
        <f t="shared" si="109"/>
        <v>Marquez Stevenson</v>
      </c>
      <c r="CC80" s="143" t="str">
        <f>IF($E80&gt;CA80,$D80,BZ80)</f>
        <v>Okla</v>
      </c>
      <c r="CD80" s="140">
        <f t="shared" ref="CD80:CD93" si="121">MAX($E80,CA80)</f>
        <v>130</v>
      </c>
    </row>
    <row r="81" spans="1:82">
      <c r="A81" s="102">
        <v>4</v>
      </c>
      <c r="C81" s="130">
        <v>2</v>
      </c>
      <c r="D81" s="162" t="str">
        <f>VLOOKUP(C$77,Schedule!$A:$P,$A81,0)</f>
        <v>FCS</v>
      </c>
      <c r="E81" s="132">
        <f>VLOOKUP($C$77,WR!$C:$R,'Use this tab'!$A81,0)</f>
        <v>131</v>
      </c>
      <c r="G81" s="133">
        <v>2</v>
      </c>
      <c r="H81" s="135" t="str">
        <f>VLOOKUP(G$77,Schedule!$A:$P,$A81,0)</f>
        <v>NorTx</v>
      </c>
      <c r="I81" s="136">
        <f>VLOOKUP($G$77,WR!$C:$R,'Use this tab'!$A81,0)</f>
        <v>93</v>
      </c>
      <c r="J81" s="135" t="str">
        <f t="shared" si="99"/>
        <v>Marquez Stevenson</v>
      </c>
      <c r="K81" s="135" t="str">
        <f t="shared" si="110"/>
        <v>FCS</v>
      </c>
      <c r="L81" s="136">
        <f t="shared" si="111"/>
        <v>131</v>
      </c>
      <c r="N81" s="137">
        <v>2</v>
      </c>
      <c r="O81" s="139" t="str">
        <f>VLOOKUP(N$77,Schedule!$A:$P,$A81,0)</f>
        <v>LSU</v>
      </c>
      <c r="P81" s="140">
        <f>VLOOKUP($N$77,WR!$C:$R,'Use this tab'!$A81,0)</f>
        <v>45</v>
      </c>
      <c r="Q81" s="143" t="str">
        <f t="shared" si="100"/>
        <v>Marquez Stevenson</v>
      </c>
      <c r="R81" s="139" t="str">
        <f t="shared" ref="R81:R93" si="122">IF($E81&gt;P81,$D81,O81)</f>
        <v>FCS</v>
      </c>
      <c r="S81" s="140">
        <f t="shared" si="112"/>
        <v>131</v>
      </c>
      <c r="U81" s="141">
        <v>2</v>
      </c>
      <c r="V81" s="143" t="str">
        <f>VLOOKUP(U$77,Schedule!$A:$P,$A81,0)</f>
        <v>Neb</v>
      </c>
      <c r="W81" s="166">
        <f>VLOOKUP($U$77,WR!$C:$R,'Use this tab'!$A81,0)</f>
        <v>79</v>
      </c>
      <c r="X81" s="143" t="str">
        <f t="shared" si="101"/>
        <v>Marquez Stevenson</v>
      </c>
      <c r="Y81" s="143" t="str">
        <f t="shared" ref="Y81:Y93" si="123">IF($E81&gt;W81,$D81,V81)</f>
        <v>FCS</v>
      </c>
      <c r="Z81" s="140">
        <f t="shared" si="113"/>
        <v>131</v>
      </c>
      <c r="AB81" s="137">
        <v>2</v>
      </c>
      <c r="AC81" s="139" t="str">
        <f>VLOOKUP(AB$77,Schedule!$A:$P,$A81,0)</f>
        <v>SJSU</v>
      </c>
      <c r="AD81" s="140">
        <f>VLOOKUP($AB$77,WR!$C:$R,'Use this tab'!$A81,0)</f>
        <v>128</v>
      </c>
      <c r="AE81" s="143" t="str">
        <f t="shared" si="102"/>
        <v>Marquez Stevenson</v>
      </c>
      <c r="AF81" s="139" t="str">
        <f t="shared" ref="AF81:AF93" si="124">IF($E81&gt;AD81,$D81,AC81)</f>
        <v>FCS</v>
      </c>
      <c r="AG81" s="140">
        <f t="shared" si="114"/>
        <v>131</v>
      </c>
      <c r="AI81" s="141">
        <v>2</v>
      </c>
      <c r="AJ81" s="143" t="str">
        <f>VLOOKUP(AI$77,Schedule!$A:$P,$A81,0)</f>
        <v>NorTx</v>
      </c>
      <c r="AK81" s="166">
        <f>VLOOKUP($AI$77,WR!$C:$R,'Use this tab'!$A81,0)</f>
        <v>93</v>
      </c>
      <c r="AL81" s="143" t="str">
        <f t="shared" si="103"/>
        <v>Marquez Stevenson</v>
      </c>
      <c r="AM81" s="143" t="str">
        <f t="shared" ref="AM81:AM93" si="125">IF($E81&gt;AK81,$D81,AJ81)</f>
        <v>FCS</v>
      </c>
      <c r="AN81" s="140">
        <f t="shared" si="115"/>
        <v>131</v>
      </c>
      <c r="AP81" s="137">
        <v>2</v>
      </c>
      <c r="AQ81" s="139" t="str">
        <f>VLOOKUP(AP$77,Schedule!$A:$P,$A81,0)</f>
        <v>WestMI</v>
      </c>
      <c r="AR81" s="140">
        <f>VLOOKUP($AP$77,WR!$C:$R,'Use this tab'!$A81,0)</f>
        <v>49</v>
      </c>
      <c r="AS81" s="143" t="str">
        <f t="shared" si="104"/>
        <v>Marquez Stevenson</v>
      </c>
      <c r="AT81" s="139" t="str">
        <f t="shared" ref="AT81:AT93" si="126">IF($E81&gt;AR81,$D81,AQ81)</f>
        <v>FCS</v>
      </c>
      <c r="AU81" s="140">
        <f t="shared" si="116"/>
        <v>131</v>
      </c>
      <c r="AW81" s="141">
        <v>2</v>
      </c>
      <c r="AX81" s="143" t="str">
        <f>VLOOKUP(AW$77,Schedule!$A:$P,$A81,0)</f>
        <v>NorTx</v>
      </c>
      <c r="AY81" s="166">
        <f>VLOOKUP($AW$77,WR!$C:$R,'Use this tab'!$A81,0)</f>
        <v>93</v>
      </c>
      <c r="AZ81" s="143" t="str">
        <f t="shared" si="105"/>
        <v>Marquez Stevenson</v>
      </c>
      <c r="BA81" s="143" t="str">
        <f t="shared" ref="BA81:BA93" si="127">IF($E81&gt;AY81,$D81,AX81)</f>
        <v>FCS</v>
      </c>
      <c r="BB81" s="140">
        <f t="shared" si="117"/>
        <v>131</v>
      </c>
      <c r="BD81" s="137">
        <v>2</v>
      </c>
      <c r="BE81" s="139" t="str">
        <f>VLOOKUP(BD$77,Schedule!$A:$P,$A81,0)</f>
        <v>Cal</v>
      </c>
      <c r="BF81" s="140">
        <f>VLOOKUP($BD$77,WR!$C:$R,'Use this tab'!$A81,0)</f>
        <v>26</v>
      </c>
      <c r="BG81" s="143" t="str">
        <f t="shared" si="106"/>
        <v>Marquez Stevenson</v>
      </c>
      <c r="BH81" s="139" t="str">
        <f t="shared" ref="BH81:BH93" si="128">IF($E81&gt;BF81,$D81,BE81)</f>
        <v>FCS</v>
      </c>
      <c r="BI81" s="140">
        <f t="shared" si="118"/>
        <v>131</v>
      </c>
      <c r="BK81" s="141">
        <v>2</v>
      </c>
      <c r="BL81" s="143" t="str">
        <f>VLOOKUP(BK$77,Schedule!$A:$P,$A81,0)</f>
        <v>UNC</v>
      </c>
      <c r="BM81" s="166">
        <f>VLOOKUP($BK$77,WR!$C:$R,'Use this tab'!$A81,0)</f>
        <v>63</v>
      </c>
      <c r="BN81" s="143" t="str">
        <f t="shared" si="107"/>
        <v>Marquez Stevenson</v>
      </c>
      <c r="BO81" s="143" t="str">
        <f t="shared" ref="BO81:BO93" si="129">IF($E81&gt;BM81,$D81,BL81)</f>
        <v>FCS</v>
      </c>
      <c r="BP81" s="140">
        <f t="shared" si="119"/>
        <v>131</v>
      </c>
      <c r="BR81" s="137">
        <v>2</v>
      </c>
      <c r="BS81" s="139" t="str">
        <f>VLOOKUP(BR$77,Schedule!$A:$P,$A81,0)</f>
        <v>Bye</v>
      </c>
      <c r="BT81" s="140">
        <f>VLOOKUP($BR$77,WR!$C:$R,'Use this tab'!$A81,0)</f>
        <v>0</v>
      </c>
      <c r="BU81" s="143" t="str">
        <f t="shared" si="108"/>
        <v>Marquez Stevenson</v>
      </c>
      <c r="BV81" s="139" t="str">
        <f t="shared" ref="BV81:BV93" si="130">IF($E81&gt;BT81,$D81,BS81)</f>
        <v>FCS</v>
      </c>
      <c r="BW81" s="140">
        <f t="shared" si="120"/>
        <v>131</v>
      </c>
      <c r="BY81" s="141">
        <v>2</v>
      </c>
      <c r="BZ81" s="143" t="str">
        <f>VLOOKUP(BY$77,Schedule!$A:$P,$A81,0)</f>
        <v>Marsh</v>
      </c>
      <c r="CA81" s="166">
        <f>VLOOKUP($BY$77,WR!$C:$R,'Use this tab'!$A81,0)</f>
        <v>69</v>
      </c>
      <c r="CB81" s="143" t="str">
        <f t="shared" si="109"/>
        <v>Marquez Stevenson</v>
      </c>
      <c r="CC81" s="143" t="str">
        <f t="shared" ref="CC81:CC93" si="131">IF($E81&gt;CA81,$D81,BZ81)</f>
        <v>FCS</v>
      </c>
      <c r="CD81" s="140">
        <f t="shared" si="121"/>
        <v>131</v>
      </c>
    </row>
    <row r="82" spans="1:82">
      <c r="A82" s="102">
        <v>5</v>
      </c>
      <c r="C82" s="130">
        <v>3</v>
      </c>
      <c r="D82" s="162" t="str">
        <f>VLOOKUP(C$77,Schedule!$A:$P,$A82,0)</f>
        <v>WaSt</v>
      </c>
      <c r="E82" s="132">
        <f>VLOOKUP($C$77,WR!$C:$R,'Use this tab'!$A82,0)</f>
        <v>48</v>
      </c>
      <c r="G82" s="133">
        <v>3</v>
      </c>
      <c r="H82" s="135" t="str">
        <f>VLOOKUP(G$77,Schedule!$A:$P,$A82,0)</f>
        <v>TxSt</v>
      </c>
      <c r="I82" s="136">
        <f>VLOOKUP($G$77,WR!$C:$R,'Use this tab'!$A82,0)</f>
        <v>40</v>
      </c>
      <c r="J82" s="135" t="str">
        <f t="shared" si="99"/>
        <v>Marquez Stevenson</v>
      </c>
      <c r="K82" s="135" t="str">
        <f t="shared" si="110"/>
        <v>WaSt</v>
      </c>
      <c r="L82" s="136">
        <f t="shared" si="111"/>
        <v>48</v>
      </c>
      <c r="N82" s="137">
        <v>3</v>
      </c>
      <c r="O82" s="139" t="str">
        <f>VLOOKUP(N$77,Schedule!$A:$P,$A82,0)</f>
        <v>Rice</v>
      </c>
      <c r="P82" s="140">
        <f>VLOOKUP($N$77,WR!$C:$R,'Use this tab'!$A82,0)</f>
        <v>126</v>
      </c>
      <c r="Q82" s="143" t="str">
        <f t="shared" si="100"/>
        <v>Collin Johnson</v>
      </c>
      <c r="R82" s="139" t="str">
        <f t="shared" si="122"/>
        <v>Rice</v>
      </c>
      <c r="S82" s="140">
        <f t="shared" si="112"/>
        <v>126</v>
      </c>
      <c r="U82" s="141">
        <v>3</v>
      </c>
      <c r="V82" s="143" t="str">
        <f>VLOOKUP(U$77,Schedule!$A:$P,$A82,0)</f>
        <v>AF</v>
      </c>
      <c r="W82" s="166">
        <f>VLOOKUP($U$77,WR!$C:$R,'Use this tab'!$A82,0)</f>
        <v>88</v>
      </c>
      <c r="X82" s="143" t="str">
        <f t="shared" si="101"/>
        <v>Laviska Shenault Jr.</v>
      </c>
      <c r="Y82" s="143" t="str">
        <f t="shared" si="123"/>
        <v>AF</v>
      </c>
      <c r="Z82" s="140">
        <f t="shared" si="113"/>
        <v>88</v>
      </c>
      <c r="AB82" s="137">
        <v>3</v>
      </c>
      <c r="AC82" s="139" t="str">
        <f>VLOOKUP(AB$77,Schedule!$A:$P,$A82,0)</f>
        <v>OkSt</v>
      </c>
      <c r="AD82" s="140">
        <f>VLOOKUP($AB$77,WR!$C:$R,'Use this tab'!$A82,0)</f>
        <v>108</v>
      </c>
      <c r="AE82" s="143" t="str">
        <f t="shared" si="102"/>
        <v>Keylon Stokes</v>
      </c>
      <c r="AF82" s="139" t="str">
        <f t="shared" si="124"/>
        <v>OkSt</v>
      </c>
      <c r="AG82" s="140">
        <f t="shared" si="114"/>
        <v>108</v>
      </c>
      <c r="AI82" s="141">
        <v>3</v>
      </c>
      <c r="AJ82" s="143" t="str">
        <f>VLOOKUP(AI$77,Schedule!$A:$P,$A82,0)</f>
        <v>TxSt</v>
      </c>
      <c r="AK82" s="166">
        <f>VLOOKUP($AI$77,WR!$C:$R,'Use this tab'!$A82,0)</f>
        <v>40</v>
      </c>
      <c r="AL82" s="143" t="str">
        <f t="shared" si="103"/>
        <v>Marquez Stevenson</v>
      </c>
      <c r="AM82" s="143" t="str">
        <f t="shared" si="125"/>
        <v>WaSt</v>
      </c>
      <c r="AN82" s="140">
        <f t="shared" si="115"/>
        <v>48</v>
      </c>
      <c r="AP82" s="137">
        <v>3</v>
      </c>
      <c r="AQ82" s="139" t="str">
        <f>VLOOKUP(AP$77,Schedule!$A:$P,$A82,0)</f>
        <v>AzSt</v>
      </c>
      <c r="AR82" s="140">
        <f>VLOOKUP($AP$77,WR!$C:$R,'Use this tab'!$A82,0)</f>
        <v>83</v>
      </c>
      <c r="AS82" s="143" t="str">
        <f t="shared" si="104"/>
        <v>Cody White</v>
      </c>
      <c r="AT82" s="139" t="str">
        <f t="shared" si="126"/>
        <v>AzSt</v>
      </c>
      <c r="AU82" s="140">
        <f t="shared" si="116"/>
        <v>83</v>
      </c>
      <c r="AW82" s="141">
        <v>3</v>
      </c>
      <c r="AX82" s="143" t="str">
        <f>VLOOKUP(AW$77,Schedule!$A:$P,$A82,0)</f>
        <v>TxSt</v>
      </c>
      <c r="AY82" s="166">
        <f>VLOOKUP($AW$77,WR!$C:$R,'Use this tab'!$A82,0)</f>
        <v>40</v>
      </c>
      <c r="AZ82" s="143" t="str">
        <f t="shared" si="105"/>
        <v>Marquez Stevenson</v>
      </c>
      <c r="BA82" s="143" t="str">
        <f t="shared" si="127"/>
        <v>WaSt</v>
      </c>
      <c r="BB82" s="140">
        <f t="shared" si="117"/>
        <v>48</v>
      </c>
      <c r="BD82" s="137">
        <v>3</v>
      </c>
      <c r="BE82" s="139" t="str">
        <f>VLOOKUP(BD$77,Schedule!$A:$P,$A82,0)</f>
        <v>Hawaii</v>
      </c>
      <c r="BF82" s="140">
        <f>VLOOKUP($BD$77,WR!$C:$R,'Use this tab'!$A82,0)</f>
        <v>68</v>
      </c>
      <c r="BG82" s="143" t="str">
        <f t="shared" si="106"/>
        <v>Aaron Fuller</v>
      </c>
      <c r="BH82" s="139" t="str">
        <f t="shared" si="128"/>
        <v>Hawaii</v>
      </c>
      <c r="BI82" s="140">
        <f t="shared" si="118"/>
        <v>68</v>
      </c>
      <c r="BK82" s="141">
        <v>3</v>
      </c>
      <c r="BL82" s="143" t="str">
        <f>VLOOKUP(BK$77,Schedule!$A:$P,$A82,0)</f>
        <v>FCS</v>
      </c>
      <c r="BM82" s="166">
        <f>VLOOKUP($BK$77,WR!$C:$R,'Use this tab'!$A82,0)</f>
        <v>131</v>
      </c>
      <c r="BN82" s="143" t="str">
        <f t="shared" si="107"/>
        <v>Jeff Thomas</v>
      </c>
      <c r="BO82" s="143" t="str">
        <f t="shared" si="129"/>
        <v>FCS</v>
      </c>
      <c r="BP82" s="140">
        <f t="shared" si="119"/>
        <v>131</v>
      </c>
      <c r="BR82" s="137">
        <v>3</v>
      </c>
      <c r="BS82" s="139" t="str">
        <f>VLOOKUP(BR$77,Schedule!$A:$P,$A82,0)</f>
        <v>NM</v>
      </c>
      <c r="BT82" s="140">
        <f>VLOOKUP($BR$77,WR!$C:$R,'Use this tab'!$A82,0)</f>
        <v>104</v>
      </c>
      <c r="BU82" s="143" t="str">
        <f t="shared" si="108"/>
        <v>Chase Claypool</v>
      </c>
      <c r="BV82" s="139" t="str">
        <f t="shared" si="130"/>
        <v>NM</v>
      </c>
      <c r="BW82" s="140">
        <f t="shared" si="120"/>
        <v>104</v>
      </c>
      <c r="BY82" s="141">
        <v>3</v>
      </c>
      <c r="BZ82" s="143" t="str">
        <f>VLOOKUP(BY$77,Schedule!$A:$P,$A82,0)</f>
        <v>FCS</v>
      </c>
      <c r="CA82" s="166">
        <f>VLOOKUP($BY$77,WR!$C:$R,'Use this tab'!$A82,0)</f>
        <v>131</v>
      </c>
      <c r="CB82" s="143" t="str">
        <f t="shared" si="109"/>
        <v>Khalil Shakir</v>
      </c>
      <c r="CC82" s="143" t="str">
        <f t="shared" si="131"/>
        <v>FCS</v>
      </c>
      <c r="CD82" s="140">
        <f t="shared" si="121"/>
        <v>131</v>
      </c>
    </row>
    <row r="83" spans="1:82">
      <c r="A83" s="102">
        <v>6</v>
      </c>
      <c r="C83" s="130">
        <v>4</v>
      </c>
      <c r="D83" s="162" t="str">
        <f>VLOOKUP(C$77,Schedule!$A:$P,$A83,0)</f>
        <v>Tul</v>
      </c>
      <c r="E83" s="132">
        <f>VLOOKUP($C$77,WR!$C:$R,'Use this tab'!$A83,0)</f>
        <v>116</v>
      </c>
      <c r="G83" s="133">
        <v>4</v>
      </c>
      <c r="H83" s="135" t="str">
        <f>VLOOKUP(G$77,Schedule!$A:$P,$A83,0)</f>
        <v>TCU</v>
      </c>
      <c r="I83" s="136">
        <f>VLOOKUP($G$77,WR!$C:$R,'Use this tab'!$A83,0)</f>
        <v>41</v>
      </c>
      <c r="J83" s="135" t="str">
        <f t="shared" si="99"/>
        <v>Marquez Stevenson</v>
      </c>
      <c r="K83" s="135" t="str">
        <f t="shared" si="110"/>
        <v>Tul</v>
      </c>
      <c r="L83" s="136">
        <f t="shared" si="111"/>
        <v>116</v>
      </c>
      <c r="N83" s="137">
        <v>4</v>
      </c>
      <c r="O83" s="139" t="str">
        <f>VLOOKUP(N$77,Schedule!$A:$P,$A83,0)</f>
        <v>OkSt</v>
      </c>
      <c r="P83" s="140">
        <f>VLOOKUP($N$77,WR!$C:$R,'Use this tab'!$A83,0)</f>
        <v>108</v>
      </c>
      <c r="Q83" s="143" t="str">
        <f t="shared" si="100"/>
        <v>Marquez Stevenson</v>
      </c>
      <c r="R83" s="139" t="str">
        <f t="shared" si="122"/>
        <v>Tul</v>
      </c>
      <c r="S83" s="140">
        <f t="shared" si="112"/>
        <v>116</v>
      </c>
      <c r="U83" s="141">
        <v>4</v>
      </c>
      <c r="V83" s="143" t="str">
        <f>VLOOKUP(U$77,Schedule!$A:$P,$A83,0)</f>
        <v>AzSt</v>
      </c>
      <c r="W83" s="166">
        <f>VLOOKUP($U$77,WR!$C:$R,'Use this tab'!$A83,0)</f>
        <v>83</v>
      </c>
      <c r="X83" s="143" t="str">
        <f t="shared" si="101"/>
        <v>Marquez Stevenson</v>
      </c>
      <c r="Y83" s="143" t="str">
        <f t="shared" si="123"/>
        <v>Tul</v>
      </c>
      <c r="Z83" s="140">
        <f t="shared" si="113"/>
        <v>116</v>
      </c>
      <c r="AB83" s="137">
        <v>4</v>
      </c>
      <c r="AC83" s="139" t="str">
        <f>VLOOKUP(AB$77,Schedule!$A:$P,$A83,0)</f>
        <v>Wyo</v>
      </c>
      <c r="AD83" s="140">
        <f>VLOOKUP($AB$77,WR!$C:$R,'Use this tab'!$A83,0)</f>
        <v>34</v>
      </c>
      <c r="AE83" s="143" t="str">
        <f t="shared" si="102"/>
        <v>Marquez Stevenson</v>
      </c>
      <c r="AF83" s="139" t="str">
        <f t="shared" si="124"/>
        <v>Tul</v>
      </c>
      <c r="AG83" s="140">
        <f t="shared" si="114"/>
        <v>116</v>
      </c>
      <c r="AI83" s="141">
        <v>4</v>
      </c>
      <c r="AJ83" s="143" t="str">
        <f>VLOOKUP(AI$77,Schedule!$A:$P,$A83,0)</f>
        <v>TCU</v>
      </c>
      <c r="AK83" s="166">
        <f>VLOOKUP($AI$77,WR!$C:$R,'Use this tab'!$A83,0)</f>
        <v>41</v>
      </c>
      <c r="AL83" s="143" t="str">
        <f t="shared" si="103"/>
        <v>Marquez Stevenson</v>
      </c>
      <c r="AM83" s="143" t="str">
        <f t="shared" si="125"/>
        <v>Tul</v>
      </c>
      <c r="AN83" s="140">
        <f t="shared" si="115"/>
        <v>116</v>
      </c>
      <c r="AP83" s="137">
        <v>4</v>
      </c>
      <c r="AQ83" s="139" t="str">
        <f>VLOOKUP(AP$77,Schedule!$A:$P,$A83,0)</f>
        <v>NW</v>
      </c>
      <c r="AR83" s="140">
        <f>VLOOKUP($AP$77,WR!$C:$R,'Use this tab'!$A83,0)</f>
        <v>107</v>
      </c>
      <c r="AS83" s="143" t="str">
        <f t="shared" si="104"/>
        <v>Marquez Stevenson</v>
      </c>
      <c r="AT83" s="139" t="str">
        <f t="shared" si="126"/>
        <v>Tul</v>
      </c>
      <c r="AU83" s="140">
        <f t="shared" si="116"/>
        <v>116</v>
      </c>
      <c r="AW83" s="141">
        <v>4</v>
      </c>
      <c r="AX83" s="143" t="str">
        <f>VLOOKUP(AW$77,Schedule!$A:$P,$A83,0)</f>
        <v>TCU</v>
      </c>
      <c r="AY83" s="166">
        <f>VLOOKUP($AW$77,WR!$C:$R,'Use this tab'!$A83,0)</f>
        <v>41</v>
      </c>
      <c r="AZ83" s="143" t="str">
        <f t="shared" si="105"/>
        <v>Marquez Stevenson</v>
      </c>
      <c r="BA83" s="143" t="str">
        <f t="shared" si="127"/>
        <v>Tul</v>
      </c>
      <c r="BB83" s="140">
        <f t="shared" si="117"/>
        <v>116</v>
      </c>
      <c r="BD83" s="137">
        <v>4</v>
      </c>
      <c r="BE83" s="139" t="str">
        <f>VLOOKUP(BD$77,Schedule!$A:$P,$A83,0)</f>
        <v>BYU</v>
      </c>
      <c r="BF83" s="140">
        <f>VLOOKUP($BD$77,WR!$C:$R,'Use this tab'!$A83,0)</f>
        <v>32</v>
      </c>
      <c r="BG83" s="143" t="str">
        <f t="shared" si="106"/>
        <v>Marquez Stevenson</v>
      </c>
      <c r="BH83" s="139" t="str">
        <f t="shared" si="128"/>
        <v>Tul</v>
      </c>
      <c r="BI83" s="140">
        <f t="shared" si="118"/>
        <v>116</v>
      </c>
      <c r="BK83" s="141">
        <v>4</v>
      </c>
      <c r="BL83" s="143" t="str">
        <f>VLOOKUP(BK$77,Schedule!$A:$P,$A83,0)</f>
        <v>C Mi</v>
      </c>
      <c r="BM83" s="166">
        <f>VLOOKUP($BK$77,WR!$C:$R,'Use this tab'!$A83,0)</f>
        <v>5</v>
      </c>
      <c r="BN83" s="143" t="str">
        <f t="shared" si="107"/>
        <v>Marquez Stevenson</v>
      </c>
      <c r="BO83" s="143" t="str">
        <f t="shared" si="129"/>
        <v>Tul</v>
      </c>
      <c r="BP83" s="140">
        <f t="shared" si="119"/>
        <v>116</v>
      </c>
      <c r="BR83" s="137">
        <v>4</v>
      </c>
      <c r="BS83" s="139" t="str">
        <f>VLOOKUP(BR$77,Schedule!$A:$P,$A83,0)</f>
        <v>UGA</v>
      </c>
      <c r="BT83" s="140">
        <f>VLOOKUP($BR$77,WR!$C:$R,'Use this tab'!$A83,0)</f>
        <v>16</v>
      </c>
      <c r="BU83" s="143" t="str">
        <f t="shared" si="108"/>
        <v>Marquez Stevenson</v>
      </c>
      <c r="BV83" s="139" t="str">
        <f t="shared" si="130"/>
        <v>Tul</v>
      </c>
      <c r="BW83" s="140">
        <f t="shared" si="120"/>
        <v>116</v>
      </c>
      <c r="BY83" s="141">
        <v>4</v>
      </c>
      <c r="BZ83" s="143" t="str">
        <f>VLOOKUP(BY$77,Schedule!$A:$P,$A83,0)</f>
        <v>AF</v>
      </c>
      <c r="CA83" s="166">
        <f>VLOOKUP($BY$77,WR!$C:$R,'Use this tab'!$A83,0)</f>
        <v>88</v>
      </c>
      <c r="CB83" s="143" t="str">
        <f t="shared" si="109"/>
        <v>Marquez Stevenson</v>
      </c>
      <c r="CC83" s="143" t="str">
        <f t="shared" si="131"/>
        <v>Tul</v>
      </c>
      <c r="CD83" s="140">
        <f t="shared" si="121"/>
        <v>116</v>
      </c>
    </row>
    <row r="84" spans="1:82">
      <c r="A84" s="102">
        <v>7</v>
      </c>
      <c r="C84" s="130">
        <v>5</v>
      </c>
      <c r="D84" s="162" t="str">
        <f>VLOOKUP(C$77,Schedule!$A:$P,$A84,0)</f>
        <v>NorTx</v>
      </c>
      <c r="E84" s="132">
        <f>VLOOKUP($C$77,WR!$C:$R,'Use this tab'!$A84,0)</f>
        <v>93</v>
      </c>
      <c r="G84" s="133">
        <v>5</v>
      </c>
      <c r="H84" s="135" t="str">
        <f>VLOOKUP(G$77,Schedule!$A:$P,$A84,0)</f>
        <v>SoFL</v>
      </c>
      <c r="I84" s="136">
        <f>VLOOKUP($G$77,WR!$C:$R,'Use this tab'!$A84,0)</f>
        <v>36</v>
      </c>
      <c r="J84" s="135" t="str">
        <f t="shared" si="99"/>
        <v>Marquez Stevenson</v>
      </c>
      <c r="K84" s="135" t="str">
        <f t="shared" si="110"/>
        <v>NorTx</v>
      </c>
      <c r="L84" s="136">
        <f t="shared" si="111"/>
        <v>93</v>
      </c>
      <c r="N84" s="137">
        <v>5</v>
      </c>
      <c r="O84" s="139" t="str">
        <f>VLOOKUP(N$77,Schedule!$A:$P,$A84,0)</f>
        <v>Bye</v>
      </c>
      <c r="P84" s="140">
        <f>VLOOKUP($N$77,WR!$C:$R,'Use this tab'!$A84,0)</f>
        <v>0</v>
      </c>
      <c r="Q84" s="143" t="str">
        <f t="shared" si="100"/>
        <v>Marquez Stevenson</v>
      </c>
      <c r="R84" s="139" t="str">
        <f t="shared" si="122"/>
        <v>NorTx</v>
      </c>
      <c r="S84" s="140">
        <f t="shared" si="112"/>
        <v>93</v>
      </c>
      <c r="U84" s="141">
        <v>5</v>
      </c>
      <c r="V84" s="143" t="str">
        <f>VLOOKUP(U$77,Schedule!$A:$P,$A84,0)</f>
        <v>Bye</v>
      </c>
      <c r="W84" s="166">
        <f>VLOOKUP($U$77,WR!$C:$R,'Use this tab'!$A84,0)</f>
        <v>0</v>
      </c>
      <c r="X84" s="143" t="str">
        <f t="shared" si="101"/>
        <v>Marquez Stevenson</v>
      </c>
      <c r="Y84" s="143" t="str">
        <f t="shared" si="123"/>
        <v>NorTx</v>
      </c>
      <c r="Z84" s="140">
        <f t="shared" si="113"/>
        <v>93</v>
      </c>
      <c r="AB84" s="137">
        <v>5</v>
      </c>
      <c r="AC84" s="139" t="str">
        <f>VLOOKUP(AB$77,Schedule!$A:$P,$A84,0)</f>
        <v>Bye</v>
      </c>
      <c r="AD84" s="140">
        <f>VLOOKUP($AB$77,WR!$C:$R,'Use this tab'!$A84,0)</f>
        <v>0</v>
      </c>
      <c r="AE84" s="143" t="str">
        <f t="shared" si="102"/>
        <v>Marquez Stevenson</v>
      </c>
      <c r="AF84" s="139" t="str">
        <f t="shared" si="124"/>
        <v>NorTx</v>
      </c>
      <c r="AG84" s="140">
        <f t="shared" si="114"/>
        <v>93</v>
      </c>
      <c r="AI84" s="141">
        <v>5</v>
      </c>
      <c r="AJ84" s="143" t="str">
        <f>VLOOKUP(AI$77,Schedule!$A:$P,$A84,0)</f>
        <v>SoFL</v>
      </c>
      <c r="AK84" s="166">
        <f>VLOOKUP($AI$77,WR!$C:$R,'Use this tab'!$A84,0)</f>
        <v>36</v>
      </c>
      <c r="AL84" s="143" t="str">
        <f t="shared" si="103"/>
        <v>Marquez Stevenson</v>
      </c>
      <c r="AM84" s="143" t="str">
        <f t="shared" si="125"/>
        <v>NorTx</v>
      </c>
      <c r="AN84" s="140">
        <f t="shared" si="115"/>
        <v>93</v>
      </c>
      <c r="AP84" s="137">
        <v>5</v>
      </c>
      <c r="AQ84" s="139" t="str">
        <f>VLOOKUP(AP$77,Schedule!$A:$P,$A84,0)</f>
        <v>Ind</v>
      </c>
      <c r="AR84" s="140">
        <f>VLOOKUP($AP$77,WR!$C:$R,'Use this tab'!$A84,0)</f>
        <v>86</v>
      </c>
      <c r="AS84" s="143" t="str">
        <f t="shared" si="104"/>
        <v>Marquez Stevenson</v>
      </c>
      <c r="AT84" s="139" t="str">
        <f t="shared" si="126"/>
        <v>NorTx</v>
      </c>
      <c r="AU84" s="140">
        <f t="shared" si="116"/>
        <v>93</v>
      </c>
      <c r="AW84" s="141">
        <v>5</v>
      </c>
      <c r="AX84" s="143" t="str">
        <f>VLOOKUP(AW$77,Schedule!$A:$P,$A84,0)</f>
        <v>SoFL</v>
      </c>
      <c r="AY84" s="166">
        <f>VLOOKUP($AW$77,WR!$C:$R,'Use this tab'!$A84,0)</f>
        <v>36</v>
      </c>
      <c r="AZ84" s="143" t="str">
        <f t="shared" si="105"/>
        <v>Marquez Stevenson</v>
      </c>
      <c r="BA84" s="143" t="str">
        <f t="shared" si="127"/>
        <v>NorTx</v>
      </c>
      <c r="BB84" s="140">
        <f t="shared" si="117"/>
        <v>93</v>
      </c>
      <c r="BD84" s="137">
        <v>5</v>
      </c>
      <c r="BE84" s="139" t="str">
        <f>VLOOKUP(BD$77,Schedule!$A:$P,$A84,0)</f>
        <v>USC</v>
      </c>
      <c r="BF84" s="140">
        <f>VLOOKUP($BD$77,WR!$C:$R,'Use this tab'!$A84,0)</f>
        <v>61</v>
      </c>
      <c r="BG84" s="143" t="str">
        <f t="shared" si="106"/>
        <v>Marquez Stevenson</v>
      </c>
      <c r="BH84" s="139" t="str">
        <f t="shared" si="128"/>
        <v>NorTx</v>
      </c>
      <c r="BI84" s="140">
        <f t="shared" si="118"/>
        <v>93</v>
      </c>
      <c r="BK84" s="141">
        <v>5</v>
      </c>
      <c r="BL84" s="143" t="str">
        <f>VLOOKUP(BK$77,Schedule!$A:$P,$A84,0)</f>
        <v>Bye</v>
      </c>
      <c r="BM84" s="166">
        <f>VLOOKUP($BK$77,WR!$C:$R,'Use this tab'!$A84,0)</f>
        <v>0</v>
      </c>
      <c r="BN84" s="143" t="str">
        <f t="shared" si="107"/>
        <v>Marquez Stevenson</v>
      </c>
      <c r="BO84" s="143" t="str">
        <f t="shared" si="129"/>
        <v>NorTx</v>
      </c>
      <c r="BP84" s="140">
        <f t="shared" si="119"/>
        <v>93</v>
      </c>
      <c r="BR84" s="137">
        <v>5</v>
      </c>
      <c r="BS84" s="139" t="str">
        <f>VLOOKUP(BR$77,Schedule!$A:$P,$A84,0)</f>
        <v>UVA</v>
      </c>
      <c r="BT84" s="140">
        <f>VLOOKUP($BR$77,WR!$C:$R,'Use this tab'!$A84,0)</f>
        <v>15</v>
      </c>
      <c r="BU84" s="143" t="str">
        <f t="shared" si="108"/>
        <v>Marquez Stevenson</v>
      </c>
      <c r="BV84" s="139" t="str">
        <f t="shared" si="130"/>
        <v>NorTx</v>
      </c>
      <c r="BW84" s="140">
        <f t="shared" si="120"/>
        <v>93</v>
      </c>
      <c r="BY84" s="141">
        <v>5</v>
      </c>
      <c r="BZ84" s="143" t="str">
        <f>VLOOKUP(BY$77,Schedule!$A:$P,$A84,0)</f>
        <v>Bye</v>
      </c>
      <c r="CA84" s="166">
        <f>VLOOKUP($BY$77,WR!$C:$R,'Use this tab'!$A84,0)</f>
        <v>0</v>
      </c>
      <c r="CB84" s="143" t="str">
        <f t="shared" si="109"/>
        <v>Marquez Stevenson</v>
      </c>
      <c r="CC84" s="143" t="str">
        <f t="shared" si="131"/>
        <v>NorTx</v>
      </c>
      <c r="CD84" s="140">
        <f t="shared" si="121"/>
        <v>93</v>
      </c>
    </row>
    <row r="85" spans="1:82">
      <c r="A85" s="102">
        <v>8</v>
      </c>
      <c r="C85" s="130">
        <v>6</v>
      </c>
      <c r="D85" s="162" t="str">
        <f>VLOOKUP(C$77,Schedule!$A:$P,$A85,0)</f>
        <v>Bye</v>
      </c>
      <c r="E85" s="132">
        <f>VLOOKUP($C$77,WR!$C:$R,'Use this tab'!$A85,0)</f>
        <v>0</v>
      </c>
      <c r="G85" s="133">
        <v>6</v>
      </c>
      <c r="H85" s="135" t="str">
        <f>VLOOKUP(G$77,Schedule!$A:$P,$A85,0)</f>
        <v>Tuls</v>
      </c>
      <c r="I85" s="136">
        <f>VLOOKUP($G$77,WR!$C:$R,'Use this tab'!$A85,0)</f>
        <v>11</v>
      </c>
      <c r="J85" s="135" t="str">
        <f t="shared" si="99"/>
        <v>Marquez Stevenson</v>
      </c>
      <c r="K85" s="135" t="str">
        <f t="shared" si="110"/>
        <v>Tuls</v>
      </c>
      <c r="L85" s="136">
        <f t="shared" si="111"/>
        <v>11</v>
      </c>
      <c r="N85" s="137">
        <v>6</v>
      </c>
      <c r="O85" s="139" t="str">
        <f>VLOOKUP(N$77,Schedule!$A:$P,$A85,0)</f>
        <v>WVU</v>
      </c>
      <c r="P85" s="140">
        <f>VLOOKUP($N$77,WR!$C:$R,'Use this tab'!$A85,0)</f>
        <v>101</v>
      </c>
      <c r="Q85" s="143" t="str">
        <f t="shared" si="100"/>
        <v>Collin Johnson</v>
      </c>
      <c r="R85" s="139" t="str">
        <f t="shared" si="122"/>
        <v>WVU</v>
      </c>
      <c r="S85" s="140">
        <f t="shared" si="112"/>
        <v>101</v>
      </c>
      <c r="U85" s="141">
        <v>6</v>
      </c>
      <c r="V85" s="143" t="str">
        <f>VLOOKUP(U$77,Schedule!$A:$P,$A85,0)</f>
        <v>Ariz</v>
      </c>
      <c r="W85" s="166">
        <f>VLOOKUP($U$77,WR!$C:$R,'Use this tab'!$A85,0)</f>
        <v>119</v>
      </c>
      <c r="X85" s="143" t="str">
        <f t="shared" si="101"/>
        <v>Laviska Shenault Jr.</v>
      </c>
      <c r="Y85" s="143" t="str">
        <f t="shared" si="123"/>
        <v>Ariz</v>
      </c>
      <c r="Z85" s="140">
        <f t="shared" si="113"/>
        <v>119</v>
      </c>
      <c r="AB85" s="137">
        <v>6</v>
      </c>
      <c r="AC85" s="139" t="str">
        <f>VLOOKUP(AB$77,Schedule!$A:$P,$A85,0)</f>
        <v>SMU</v>
      </c>
      <c r="AD85" s="140">
        <f>VLOOKUP($AB$77,WR!$C:$R,'Use this tab'!$A85,0)</f>
        <v>73</v>
      </c>
      <c r="AE85" s="143" t="str">
        <f t="shared" si="102"/>
        <v>Keylon Stokes</v>
      </c>
      <c r="AF85" s="139" t="str">
        <f t="shared" si="124"/>
        <v>SMU</v>
      </c>
      <c r="AG85" s="140">
        <f t="shared" si="114"/>
        <v>73</v>
      </c>
      <c r="AI85" s="141">
        <v>6</v>
      </c>
      <c r="AJ85" s="143" t="str">
        <f>VLOOKUP(AI$77,Schedule!$A:$P,$A85,0)</f>
        <v>Tuls</v>
      </c>
      <c r="AK85" s="166">
        <f>VLOOKUP($AI$77,WR!$C:$R,'Use this tab'!$A85,0)</f>
        <v>11</v>
      </c>
      <c r="AL85" s="143" t="str">
        <f t="shared" si="103"/>
        <v>James Proche</v>
      </c>
      <c r="AM85" s="143" t="str">
        <f t="shared" si="125"/>
        <v>Tuls</v>
      </c>
      <c r="AN85" s="140">
        <f t="shared" si="115"/>
        <v>11</v>
      </c>
      <c r="AP85" s="137">
        <v>6</v>
      </c>
      <c r="AQ85" s="139" t="str">
        <f>VLOOKUP(AP$77,Schedule!$A:$P,$A85,0)</f>
        <v>OHSt</v>
      </c>
      <c r="AR85" s="140">
        <f>VLOOKUP($AP$77,WR!$C:$R,'Use this tab'!$A85,0)</f>
        <v>84</v>
      </c>
      <c r="AS85" s="143" t="str">
        <f t="shared" si="104"/>
        <v>Cody White</v>
      </c>
      <c r="AT85" s="139" t="str">
        <f t="shared" si="126"/>
        <v>OHSt</v>
      </c>
      <c r="AU85" s="140">
        <f t="shared" si="116"/>
        <v>84</v>
      </c>
      <c r="AW85" s="141">
        <v>6</v>
      </c>
      <c r="AX85" s="143" t="str">
        <f>VLOOKUP(AW$77,Schedule!$A:$P,$A85,0)</f>
        <v>Tuls</v>
      </c>
      <c r="AY85" s="166">
        <f>VLOOKUP($AW$77,WR!$C:$R,'Use this tab'!$A85,0)</f>
        <v>11</v>
      </c>
      <c r="AZ85" s="143" t="str">
        <f t="shared" si="105"/>
        <v>Reggie Roberson Jr.</v>
      </c>
      <c r="BA85" s="143" t="str">
        <f t="shared" si="127"/>
        <v>Tuls</v>
      </c>
      <c r="BB85" s="140">
        <f t="shared" si="117"/>
        <v>11</v>
      </c>
      <c r="BD85" s="137">
        <v>6</v>
      </c>
      <c r="BE85" s="139" t="str">
        <f>VLOOKUP(BD$77,Schedule!$A:$P,$A85,0)</f>
        <v>Stan</v>
      </c>
      <c r="BF85" s="140">
        <f>VLOOKUP($BD$77,WR!$C:$R,'Use this tab'!$A85,0)</f>
        <v>123</v>
      </c>
      <c r="BG85" s="143" t="str">
        <f t="shared" si="106"/>
        <v>Aaron Fuller</v>
      </c>
      <c r="BH85" s="139" t="str">
        <f t="shared" si="128"/>
        <v>Stan</v>
      </c>
      <c r="BI85" s="140">
        <f t="shared" si="118"/>
        <v>123</v>
      </c>
      <c r="BK85" s="141">
        <v>6</v>
      </c>
      <c r="BL85" s="143" t="str">
        <f>VLOOKUP(BK$77,Schedule!$A:$P,$A85,0)</f>
        <v>VaTec</v>
      </c>
      <c r="BM85" s="166">
        <f>VLOOKUP($BK$77,WR!$C:$R,'Use this tab'!$A85,0)</f>
        <v>66</v>
      </c>
      <c r="BN85" s="143" t="str">
        <f t="shared" si="107"/>
        <v>Jeff Thomas</v>
      </c>
      <c r="BO85" s="143" t="str">
        <f t="shared" si="129"/>
        <v>VaTec</v>
      </c>
      <c r="BP85" s="140">
        <f t="shared" si="119"/>
        <v>66</v>
      </c>
      <c r="BR85" s="137">
        <v>6</v>
      </c>
      <c r="BS85" s="139" t="str">
        <f>VLOOKUP(BR$77,Schedule!$A:$P,$A85,0)</f>
        <v>BGSU</v>
      </c>
      <c r="BT85" s="140">
        <f>VLOOKUP($BR$77,WR!$C:$R,'Use this tab'!$A85,0)</f>
        <v>9</v>
      </c>
      <c r="BU85" s="143" t="str">
        <f t="shared" si="108"/>
        <v>Chase Claypool</v>
      </c>
      <c r="BV85" s="139" t="str">
        <f t="shared" si="130"/>
        <v>BGSU</v>
      </c>
      <c r="BW85" s="140">
        <f t="shared" si="120"/>
        <v>9</v>
      </c>
      <c r="BY85" s="141">
        <v>6</v>
      </c>
      <c r="BZ85" s="143" t="str">
        <f>VLOOKUP(BY$77,Schedule!$A:$P,$A85,0)</f>
        <v>UNLV</v>
      </c>
      <c r="CA85" s="166">
        <f>VLOOKUP($BY$77,WR!$C:$R,'Use this tab'!$A85,0)</f>
        <v>117</v>
      </c>
      <c r="CB85" s="143" t="str">
        <f t="shared" si="109"/>
        <v>Khalil Shakir</v>
      </c>
      <c r="CC85" s="143" t="str">
        <f t="shared" si="131"/>
        <v>UNLV</v>
      </c>
      <c r="CD85" s="140">
        <f t="shared" si="121"/>
        <v>117</v>
      </c>
    </row>
    <row r="86" spans="1:82">
      <c r="A86" s="102">
        <v>9</v>
      </c>
      <c r="C86" s="130">
        <v>7</v>
      </c>
      <c r="D86" s="162" t="str">
        <f>VLOOKUP(C$77,Schedule!$A:$P,$A86,0)</f>
        <v>Cin</v>
      </c>
      <c r="E86" s="132">
        <f>VLOOKUP($C$77,WR!$C:$R,'Use this tab'!$A86,0)</f>
        <v>27</v>
      </c>
      <c r="G86" s="133">
        <v>7</v>
      </c>
      <c r="H86" s="135" t="str">
        <f>VLOOKUP(G$77,Schedule!$A:$P,$A86,0)</f>
        <v>Bye</v>
      </c>
      <c r="I86" s="136">
        <f>VLOOKUP($G$77,WR!$C:$R,'Use this tab'!$A86,0)</f>
        <v>0</v>
      </c>
      <c r="J86" s="135" t="str">
        <f t="shared" si="99"/>
        <v>James Proche</v>
      </c>
      <c r="K86" s="135" t="str">
        <f t="shared" si="110"/>
        <v>Cin</v>
      </c>
      <c r="L86" s="136">
        <f t="shared" si="111"/>
        <v>27</v>
      </c>
      <c r="N86" s="137">
        <v>7</v>
      </c>
      <c r="O86" s="139" t="str">
        <f>VLOOKUP(N$77,Schedule!$A:$P,$A86,0)</f>
        <v>Okla</v>
      </c>
      <c r="P86" s="140">
        <f>VLOOKUP($N$77,WR!$C:$R,'Use this tab'!$A86,0)</f>
        <v>130</v>
      </c>
      <c r="Q86" s="143" t="str">
        <f t="shared" si="100"/>
        <v>Collin Johnson</v>
      </c>
      <c r="R86" s="139" t="str">
        <f t="shared" si="122"/>
        <v>Okla</v>
      </c>
      <c r="S86" s="140">
        <f t="shared" si="112"/>
        <v>130</v>
      </c>
      <c r="U86" s="141">
        <v>7</v>
      </c>
      <c r="V86" s="143" t="str">
        <f>VLOOKUP(U$77,Schedule!$A:$P,$A86,0)</f>
        <v>Oreg</v>
      </c>
      <c r="W86" s="166">
        <f>VLOOKUP($U$77,WR!$C:$R,'Use this tab'!$A86,0)</f>
        <v>97</v>
      </c>
      <c r="X86" s="143" t="str">
        <f t="shared" si="101"/>
        <v>Laviska Shenault Jr.</v>
      </c>
      <c r="Y86" s="143" t="str">
        <f t="shared" si="123"/>
        <v>Oreg</v>
      </c>
      <c r="Z86" s="140">
        <f t="shared" si="113"/>
        <v>97</v>
      </c>
      <c r="AB86" s="137">
        <v>7</v>
      </c>
      <c r="AC86" s="139" t="str">
        <f>VLOOKUP(AB$77,Schedule!$A:$P,$A86,0)</f>
        <v>Navy</v>
      </c>
      <c r="AD86" s="140">
        <f>VLOOKUP($AB$77,WR!$C:$R,'Use this tab'!$A86,0)</f>
        <v>77</v>
      </c>
      <c r="AE86" s="143" t="str">
        <f t="shared" si="102"/>
        <v>Keylon Stokes</v>
      </c>
      <c r="AF86" s="139" t="str">
        <f t="shared" si="124"/>
        <v>Navy</v>
      </c>
      <c r="AG86" s="140">
        <f t="shared" si="114"/>
        <v>77</v>
      </c>
      <c r="AI86" s="141">
        <v>7</v>
      </c>
      <c r="AJ86" s="143" t="str">
        <f>VLOOKUP(AI$77,Schedule!$A:$P,$A86,0)</f>
        <v>Bye</v>
      </c>
      <c r="AK86" s="166">
        <f>VLOOKUP($AI$77,WR!$C:$R,'Use this tab'!$A86,0)</f>
        <v>0</v>
      </c>
      <c r="AL86" s="143" t="str">
        <f t="shared" si="103"/>
        <v>Marquez Stevenson</v>
      </c>
      <c r="AM86" s="143" t="str">
        <f t="shared" si="125"/>
        <v>Cin</v>
      </c>
      <c r="AN86" s="140">
        <f t="shared" si="115"/>
        <v>27</v>
      </c>
      <c r="AP86" s="137">
        <v>7</v>
      </c>
      <c r="AQ86" s="139" t="str">
        <f>VLOOKUP(AP$77,Schedule!$A:$P,$A86,0)</f>
        <v>Wisc</v>
      </c>
      <c r="AR86" s="140">
        <f>VLOOKUP($AP$77,WR!$C:$R,'Use this tab'!$A86,0)</f>
        <v>39</v>
      </c>
      <c r="AS86" s="143" t="str">
        <f t="shared" si="104"/>
        <v>Cody White</v>
      </c>
      <c r="AT86" s="139" t="str">
        <f t="shared" si="126"/>
        <v>Wisc</v>
      </c>
      <c r="AU86" s="140">
        <f t="shared" si="116"/>
        <v>39</v>
      </c>
      <c r="AW86" s="141">
        <v>7</v>
      </c>
      <c r="AX86" s="143" t="str">
        <f>VLOOKUP(AW$77,Schedule!$A:$P,$A86,0)</f>
        <v>Bye</v>
      </c>
      <c r="AY86" s="166">
        <f>VLOOKUP($AW$77,WR!$C:$R,'Use this tab'!$A86,0)</f>
        <v>0</v>
      </c>
      <c r="AZ86" s="143" t="str">
        <f t="shared" si="105"/>
        <v>Marquez Stevenson</v>
      </c>
      <c r="BA86" s="143" t="str">
        <f t="shared" si="127"/>
        <v>Cin</v>
      </c>
      <c r="BB86" s="140">
        <f t="shared" si="117"/>
        <v>27</v>
      </c>
      <c r="BD86" s="137">
        <v>7</v>
      </c>
      <c r="BE86" s="139" t="str">
        <f>VLOOKUP(BD$77,Schedule!$A:$P,$A86,0)</f>
        <v>Ariz</v>
      </c>
      <c r="BF86" s="140">
        <f>VLOOKUP($BD$77,WR!$C:$R,'Use this tab'!$A86,0)</f>
        <v>119</v>
      </c>
      <c r="BG86" s="143" t="str">
        <f t="shared" si="106"/>
        <v>Aaron Fuller</v>
      </c>
      <c r="BH86" s="139" t="str">
        <f t="shared" si="128"/>
        <v>Ariz</v>
      </c>
      <c r="BI86" s="140">
        <f t="shared" si="118"/>
        <v>119</v>
      </c>
      <c r="BK86" s="141">
        <v>7</v>
      </c>
      <c r="BL86" s="143" t="str">
        <f>VLOOKUP(BK$77,Schedule!$A:$P,$A86,0)</f>
        <v>UVA</v>
      </c>
      <c r="BM86" s="166">
        <f>VLOOKUP($BK$77,WR!$C:$R,'Use this tab'!$A86,0)</f>
        <v>15</v>
      </c>
      <c r="BN86" s="143" t="str">
        <f t="shared" si="107"/>
        <v>Marquez Stevenson</v>
      </c>
      <c r="BO86" s="143" t="str">
        <f t="shared" si="129"/>
        <v>Cin</v>
      </c>
      <c r="BP86" s="140">
        <f t="shared" si="119"/>
        <v>27</v>
      </c>
      <c r="BR86" s="137">
        <v>7</v>
      </c>
      <c r="BS86" s="139" t="str">
        <f>VLOOKUP(BR$77,Schedule!$A:$P,$A86,0)</f>
        <v>USC</v>
      </c>
      <c r="BT86" s="140">
        <f>VLOOKUP($BR$77,WR!$C:$R,'Use this tab'!$A86,0)</f>
        <v>61</v>
      </c>
      <c r="BU86" s="143" t="str">
        <f t="shared" si="108"/>
        <v>Chase Claypool</v>
      </c>
      <c r="BV86" s="139" t="str">
        <f t="shared" si="130"/>
        <v>USC</v>
      </c>
      <c r="BW86" s="140">
        <f t="shared" si="120"/>
        <v>61</v>
      </c>
      <c r="BY86" s="141">
        <v>7</v>
      </c>
      <c r="BZ86" s="143" t="str">
        <f>VLOOKUP(BY$77,Schedule!$A:$P,$A86,0)</f>
        <v>Hawaii</v>
      </c>
      <c r="CA86" s="166">
        <f>VLOOKUP($BY$77,WR!$C:$R,'Use this tab'!$A86,0)</f>
        <v>68</v>
      </c>
      <c r="CB86" s="143" t="str">
        <f t="shared" si="109"/>
        <v>Khalil Shakir</v>
      </c>
      <c r="CC86" s="143" t="str">
        <f t="shared" si="131"/>
        <v>Hawaii</v>
      </c>
      <c r="CD86" s="140">
        <f t="shared" si="121"/>
        <v>68</v>
      </c>
    </row>
    <row r="87" spans="1:82">
      <c r="A87" s="102">
        <v>10</v>
      </c>
      <c r="C87" s="130">
        <v>8</v>
      </c>
      <c r="D87" s="162" t="str">
        <f>VLOOKUP(C$77,Schedule!$A:$P,$A87,0)</f>
        <v>UConn</v>
      </c>
      <c r="E87" s="132">
        <f>VLOOKUP($C$77,WR!$C:$R,'Use this tab'!$A87,0)</f>
        <v>127</v>
      </c>
      <c r="G87" s="133">
        <v>8</v>
      </c>
      <c r="H87" s="135" t="str">
        <f>VLOOKUP(G$77,Schedule!$A:$P,$A87,0)</f>
        <v>Temp</v>
      </c>
      <c r="I87" s="136">
        <f>VLOOKUP($G$77,WR!$C:$R,'Use this tab'!$A87,0)</f>
        <v>8</v>
      </c>
      <c r="J87" s="135" t="str">
        <f t="shared" si="99"/>
        <v>Marquez Stevenson</v>
      </c>
      <c r="K87" s="135" t="str">
        <f t="shared" si="110"/>
        <v>UConn</v>
      </c>
      <c r="L87" s="136">
        <f t="shared" si="111"/>
        <v>127</v>
      </c>
      <c r="N87" s="137">
        <v>8</v>
      </c>
      <c r="O87" s="139" t="str">
        <f>VLOOKUP(N$77,Schedule!$A:$P,$A87,0)</f>
        <v>Kans</v>
      </c>
      <c r="P87" s="140">
        <f>VLOOKUP($N$77,WR!$C:$R,'Use this tab'!$A87,0)</f>
        <v>94</v>
      </c>
      <c r="Q87" s="143" t="str">
        <f t="shared" si="100"/>
        <v>Marquez Stevenson</v>
      </c>
      <c r="R87" s="139" t="str">
        <f t="shared" si="122"/>
        <v>UConn</v>
      </c>
      <c r="S87" s="140">
        <f t="shared" si="112"/>
        <v>127</v>
      </c>
      <c r="U87" s="141">
        <v>8</v>
      </c>
      <c r="V87" s="143" t="str">
        <f>VLOOKUP(U$77,Schedule!$A:$P,$A87,0)</f>
        <v>WaSt</v>
      </c>
      <c r="W87" s="166">
        <f>VLOOKUP($U$77,WR!$C:$R,'Use this tab'!$A87,0)</f>
        <v>48</v>
      </c>
      <c r="X87" s="143" t="str">
        <f t="shared" si="101"/>
        <v>Marquez Stevenson</v>
      </c>
      <c r="Y87" s="143" t="str">
        <f t="shared" si="123"/>
        <v>UConn</v>
      </c>
      <c r="Z87" s="140">
        <f t="shared" si="113"/>
        <v>127</v>
      </c>
      <c r="AB87" s="137">
        <v>8</v>
      </c>
      <c r="AC87" s="139" t="str">
        <f>VLOOKUP(AB$77,Schedule!$A:$P,$A87,0)</f>
        <v>Cin</v>
      </c>
      <c r="AD87" s="140">
        <f>VLOOKUP($AB$77,WR!$C:$R,'Use this tab'!$A87,0)</f>
        <v>27</v>
      </c>
      <c r="AE87" s="143" t="str">
        <f t="shared" si="102"/>
        <v>Marquez Stevenson</v>
      </c>
      <c r="AF87" s="139" t="str">
        <f t="shared" si="124"/>
        <v>UConn</v>
      </c>
      <c r="AG87" s="140">
        <f t="shared" si="114"/>
        <v>127</v>
      </c>
      <c r="AI87" s="141">
        <v>8</v>
      </c>
      <c r="AJ87" s="143" t="str">
        <f>VLOOKUP(AI$77,Schedule!$A:$P,$A87,0)</f>
        <v>Temp</v>
      </c>
      <c r="AK87" s="166">
        <f>VLOOKUP($AI$77,WR!$C:$R,'Use this tab'!$A87,0)</f>
        <v>8</v>
      </c>
      <c r="AL87" s="143" t="str">
        <f t="shared" si="103"/>
        <v>Marquez Stevenson</v>
      </c>
      <c r="AM87" s="143" t="str">
        <f t="shared" si="125"/>
        <v>UConn</v>
      </c>
      <c r="AN87" s="140">
        <f t="shared" si="115"/>
        <v>127</v>
      </c>
      <c r="AP87" s="137">
        <v>8</v>
      </c>
      <c r="AQ87" s="139" t="str">
        <f>VLOOKUP(AP$77,Schedule!$A:$P,$A87,0)</f>
        <v>Bye</v>
      </c>
      <c r="AR87" s="140">
        <f>VLOOKUP($AP$77,WR!$C:$R,'Use this tab'!$A87,0)</f>
        <v>0</v>
      </c>
      <c r="AS87" s="143" t="str">
        <f t="shared" si="104"/>
        <v>Marquez Stevenson</v>
      </c>
      <c r="AT87" s="139" t="str">
        <f t="shared" si="126"/>
        <v>UConn</v>
      </c>
      <c r="AU87" s="140">
        <f t="shared" si="116"/>
        <v>127</v>
      </c>
      <c r="AW87" s="141">
        <v>8</v>
      </c>
      <c r="AX87" s="143" t="str">
        <f>VLOOKUP(AW$77,Schedule!$A:$P,$A87,0)</f>
        <v>Temp</v>
      </c>
      <c r="AY87" s="166">
        <f>VLOOKUP($AW$77,WR!$C:$R,'Use this tab'!$A87,0)</f>
        <v>8</v>
      </c>
      <c r="AZ87" s="143" t="str">
        <f t="shared" si="105"/>
        <v>Marquez Stevenson</v>
      </c>
      <c r="BA87" s="143" t="str">
        <f t="shared" si="127"/>
        <v>UConn</v>
      </c>
      <c r="BB87" s="140">
        <f t="shared" si="117"/>
        <v>127</v>
      </c>
      <c r="BD87" s="137">
        <v>8</v>
      </c>
      <c r="BE87" s="139" t="str">
        <f>VLOOKUP(BD$77,Schedule!$A:$P,$A87,0)</f>
        <v>Oreg</v>
      </c>
      <c r="BF87" s="140">
        <f>VLOOKUP($BD$77,WR!$C:$R,'Use this tab'!$A87,0)</f>
        <v>97</v>
      </c>
      <c r="BG87" s="143" t="str">
        <f t="shared" si="106"/>
        <v>Marquez Stevenson</v>
      </c>
      <c r="BH87" s="139" t="str">
        <f t="shared" si="128"/>
        <v>UConn</v>
      </c>
      <c r="BI87" s="140">
        <f t="shared" si="118"/>
        <v>127</v>
      </c>
      <c r="BK87" s="141">
        <v>8</v>
      </c>
      <c r="BL87" s="143" t="str">
        <f>VLOOKUP(BK$77,Schedule!$A:$P,$A87,0)</f>
        <v>GATec</v>
      </c>
      <c r="BM87" s="166">
        <f>VLOOKUP($BK$77,WR!$C:$R,'Use this tab'!$A87,0)</f>
        <v>57</v>
      </c>
      <c r="BN87" s="143" t="str">
        <f t="shared" si="107"/>
        <v>Marquez Stevenson</v>
      </c>
      <c r="BO87" s="143" t="str">
        <f t="shared" si="129"/>
        <v>UConn</v>
      </c>
      <c r="BP87" s="140">
        <f t="shared" si="119"/>
        <v>127</v>
      </c>
      <c r="BR87" s="137">
        <v>8</v>
      </c>
      <c r="BS87" s="139" t="str">
        <f>VLOOKUP(BR$77,Schedule!$A:$P,$A87,0)</f>
        <v>Bye</v>
      </c>
      <c r="BT87" s="140">
        <f>VLOOKUP($BR$77,WR!$C:$R,'Use this tab'!$A87,0)</f>
        <v>0</v>
      </c>
      <c r="BU87" s="143" t="str">
        <f t="shared" si="108"/>
        <v>Marquez Stevenson</v>
      </c>
      <c r="BV87" s="139" t="str">
        <f t="shared" si="130"/>
        <v>UConn</v>
      </c>
      <c r="BW87" s="140">
        <f t="shared" si="120"/>
        <v>127</v>
      </c>
      <c r="BY87" s="141">
        <v>8</v>
      </c>
      <c r="BZ87" s="143" t="str">
        <f>VLOOKUP(BY$77,Schedule!$A:$P,$A87,0)</f>
        <v>BYU</v>
      </c>
      <c r="CA87" s="166">
        <f>VLOOKUP($BY$77,WR!$C:$R,'Use this tab'!$A87,0)</f>
        <v>32</v>
      </c>
      <c r="CB87" s="143" t="str">
        <f t="shared" si="109"/>
        <v>Marquez Stevenson</v>
      </c>
      <c r="CC87" s="143" t="str">
        <f t="shared" si="131"/>
        <v>UConn</v>
      </c>
      <c r="CD87" s="140">
        <f t="shared" si="121"/>
        <v>127</v>
      </c>
    </row>
    <row r="88" spans="1:82">
      <c r="A88" s="102">
        <v>11</v>
      </c>
      <c r="C88" s="130">
        <v>9</v>
      </c>
      <c r="D88" s="162" t="str">
        <f>VLOOKUP(C$77,Schedule!$A:$P,$A88,0)</f>
        <v>SMU</v>
      </c>
      <c r="E88" s="132">
        <f>VLOOKUP($C$77,WR!$C:$R,'Use this tab'!$A88,0)</f>
        <v>73</v>
      </c>
      <c r="G88" s="133">
        <v>9</v>
      </c>
      <c r="H88" s="135" t="str">
        <f>VLOOKUP(G$77,Schedule!$A:$P,$A88,0)</f>
        <v>Hou</v>
      </c>
      <c r="I88" s="136">
        <f>VLOOKUP($G$77,WR!$C:$R,'Use this tab'!$A88,0)</f>
        <v>130</v>
      </c>
      <c r="J88" s="135" t="str">
        <f t="shared" si="99"/>
        <v>James Proche</v>
      </c>
      <c r="K88" s="135" t="str">
        <f t="shared" si="110"/>
        <v>Hou</v>
      </c>
      <c r="L88" s="136">
        <f t="shared" si="111"/>
        <v>130</v>
      </c>
      <c r="N88" s="137">
        <v>9</v>
      </c>
      <c r="O88" s="139" t="str">
        <f>VLOOKUP(N$77,Schedule!$A:$P,$A88,0)</f>
        <v>TCU</v>
      </c>
      <c r="P88" s="140">
        <f>VLOOKUP($N$77,WR!$C:$R,'Use this tab'!$A88,0)</f>
        <v>41</v>
      </c>
      <c r="Q88" s="143" t="str">
        <f t="shared" si="100"/>
        <v>Marquez Stevenson</v>
      </c>
      <c r="R88" s="139" t="str">
        <f t="shared" si="122"/>
        <v>SMU</v>
      </c>
      <c r="S88" s="140">
        <f t="shared" si="112"/>
        <v>73</v>
      </c>
      <c r="U88" s="141">
        <v>9</v>
      </c>
      <c r="V88" s="143" t="str">
        <f>VLOOKUP(U$77,Schedule!$A:$P,$A88,0)</f>
        <v>USC</v>
      </c>
      <c r="W88" s="166">
        <f>VLOOKUP($U$77,WR!$C:$R,'Use this tab'!$A88,0)</f>
        <v>61</v>
      </c>
      <c r="X88" s="143" t="str">
        <f t="shared" si="101"/>
        <v>Marquez Stevenson</v>
      </c>
      <c r="Y88" s="143" t="str">
        <f t="shared" si="123"/>
        <v>SMU</v>
      </c>
      <c r="Z88" s="140">
        <f t="shared" si="113"/>
        <v>73</v>
      </c>
      <c r="AB88" s="137">
        <v>9</v>
      </c>
      <c r="AC88" s="139" t="str">
        <f>VLOOKUP(AB$77,Schedule!$A:$P,$A88,0)</f>
        <v>Mem</v>
      </c>
      <c r="AD88" s="140">
        <f>VLOOKUP($AB$77,WR!$C:$R,'Use this tab'!$A88,0)</f>
        <v>100</v>
      </c>
      <c r="AE88" s="143" t="str">
        <f t="shared" si="102"/>
        <v>Keylon Stokes</v>
      </c>
      <c r="AF88" s="139" t="str">
        <f t="shared" si="124"/>
        <v>Mem</v>
      </c>
      <c r="AG88" s="140">
        <f t="shared" si="114"/>
        <v>100</v>
      </c>
      <c r="AI88" s="141">
        <v>9</v>
      </c>
      <c r="AJ88" s="143" t="str">
        <f>VLOOKUP(AI$77,Schedule!$A:$P,$A88,0)</f>
        <v>Hou</v>
      </c>
      <c r="AK88" s="166">
        <f>VLOOKUP($AI$77,WR!$C:$R,'Use this tab'!$A88,0)</f>
        <v>130</v>
      </c>
      <c r="AL88" s="143" t="str">
        <f t="shared" si="103"/>
        <v>James Proche</v>
      </c>
      <c r="AM88" s="143" t="str">
        <f t="shared" si="125"/>
        <v>Hou</v>
      </c>
      <c r="AN88" s="140">
        <f t="shared" si="115"/>
        <v>130</v>
      </c>
      <c r="AP88" s="137">
        <v>9</v>
      </c>
      <c r="AQ88" s="139" t="str">
        <f>VLOOKUP(AP$77,Schedule!$A:$P,$A88,0)</f>
        <v>PSU</v>
      </c>
      <c r="AR88" s="140">
        <f>VLOOKUP($AP$77,WR!$C:$R,'Use this tab'!$A88,0)</f>
        <v>23</v>
      </c>
      <c r="AS88" s="143" t="str">
        <f t="shared" si="104"/>
        <v>Marquez Stevenson</v>
      </c>
      <c r="AT88" s="139" t="str">
        <f t="shared" si="126"/>
        <v>SMU</v>
      </c>
      <c r="AU88" s="140">
        <f t="shared" si="116"/>
        <v>73</v>
      </c>
      <c r="AW88" s="141">
        <v>9</v>
      </c>
      <c r="AX88" s="143" t="str">
        <f>VLOOKUP(AW$77,Schedule!$A:$P,$A88,0)</f>
        <v>Hou</v>
      </c>
      <c r="AY88" s="166">
        <f>VLOOKUP($AW$77,WR!$C:$R,'Use this tab'!$A88,0)</f>
        <v>130</v>
      </c>
      <c r="AZ88" s="143" t="str">
        <f t="shared" si="105"/>
        <v>Reggie Roberson Jr.</v>
      </c>
      <c r="BA88" s="143" t="str">
        <f t="shared" si="127"/>
        <v>Hou</v>
      </c>
      <c r="BB88" s="140">
        <f t="shared" si="117"/>
        <v>130</v>
      </c>
      <c r="BD88" s="137">
        <v>9</v>
      </c>
      <c r="BE88" s="139" t="str">
        <f>VLOOKUP(BD$77,Schedule!$A:$P,$A88,0)</f>
        <v>Bye</v>
      </c>
      <c r="BF88" s="140">
        <f>VLOOKUP($BD$77,WR!$C:$R,'Use this tab'!$A88,0)</f>
        <v>0</v>
      </c>
      <c r="BG88" s="143" t="str">
        <f t="shared" si="106"/>
        <v>Marquez Stevenson</v>
      </c>
      <c r="BH88" s="139" t="str">
        <f t="shared" si="128"/>
        <v>SMU</v>
      </c>
      <c r="BI88" s="140">
        <f t="shared" si="118"/>
        <v>73</v>
      </c>
      <c r="BK88" s="141">
        <v>9</v>
      </c>
      <c r="BL88" s="143" t="str">
        <f>VLOOKUP(BK$77,Schedule!$A:$P,$A88,0)</f>
        <v>Pitt</v>
      </c>
      <c r="BM88" s="166">
        <f>VLOOKUP($BK$77,WR!$C:$R,'Use this tab'!$A88,0)</f>
        <v>55</v>
      </c>
      <c r="BN88" s="143" t="str">
        <f t="shared" si="107"/>
        <v>Marquez Stevenson</v>
      </c>
      <c r="BO88" s="143" t="str">
        <f t="shared" si="129"/>
        <v>SMU</v>
      </c>
      <c r="BP88" s="140">
        <f t="shared" si="119"/>
        <v>73</v>
      </c>
      <c r="BR88" s="137">
        <v>9</v>
      </c>
      <c r="BS88" s="139" t="str">
        <f>VLOOKUP(BR$77,Schedule!$A:$P,$A88,0)</f>
        <v>Mich</v>
      </c>
      <c r="BT88" s="140">
        <f>VLOOKUP($BR$77,WR!$C:$R,'Use this tab'!$A88,0)</f>
        <v>3</v>
      </c>
      <c r="BU88" s="143" t="str">
        <f t="shared" si="108"/>
        <v>Marquez Stevenson</v>
      </c>
      <c r="BV88" s="139" t="str">
        <f t="shared" si="130"/>
        <v>SMU</v>
      </c>
      <c r="BW88" s="140">
        <f t="shared" si="120"/>
        <v>73</v>
      </c>
      <c r="BY88" s="141">
        <v>9</v>
      </c>
      <c r="BZ88" s="143" t="str">
        <f>VLOOKUP(BY$77,Schedule!$A:$P,$A88,0)</f>
        <v>Bye</v>
      </c>
      <c r="CA88" s="166">
        <f>VLOOKUP($BY$77,WR!$C:$R,'Use this tab'!$A88,0)</f>
        <v>0</v>
      </c>
      <c r="CB88" s="143" t="str">
        <f t="shared" si="109"/>
        <v>Marquez Stevenson</v>
      </c>
      <c r="CC88" s="143" t="str">
        <f t="shared" si="131"/>
        <v>SMU</v>
      </c>
      <c r="CD88" s="140">
        <f t="shared" si="121"/>
        <v>73</v>
      </c>
    </row>
    <row r="89" spans="1:82">
      <c r="A89" s="102">
        <v>12</v>
      </c>
      <c r="C89" s="130">
        <v>10</v>
      </c>
      <c r="D89" s="162" t="str">
        <f>VLOOKUP(C$77,Schedule!$A:$P,$A89,0)</f>
        <v>UCF</v>
      </c>
      <c r="E89" s="132">
        <f>VLOOKUP($C$77,WR!$C:$R,'Use this tab'!$A89,0)</f>
        <v>33</v>
      </c>
      <c r="G89" s="133">
        <v>10</v>
      </c>
      <c r="H89" s="135" t="str">
        <f>VLOOKUP(G$77,Schedule!$A:$P,$A89,0)</f>
        <v>Mem</v>
      </c>
      <c r="I89" s="136">
        <f>VLOOKUP($G$77,WR!$C:$R,'Use this tab'!$A89,0)</f>
        <v>100</v>
      </c>
      <c r="J89" s="135" t="str">
        <f t="shared" si="99"/>
        <v>James Proche</v>
      </c>
      <c r="K89" s="135" t="str">
        <f t="shared" si="110"/>
        <v>Mem</v>
      </c>
      <c r="L89" s="136">
        <f t="shared" si="111"/>
        <v>100</v>
      </c>
      <c r="N89" s="137">
        <v>10</v>
      </c>
      <c r="O89" s="139" t="str">
        <f>VLOOKUP(N$77,Schedule!$A:$P,$A89,0)</f>
        <v>Bye</v>
      </c>
      <c r="P89" s="140">
        <f>VLOOKUP($N$77,WR!$C:$R,'Use this tab'!$A89,0)</f>
        <v>0</v>
      </c>
      <c r="Q89" s="143" t="str">
        <f t="shared" si="100"/>
        <v>Marquez Stevenson</v>
      </c>
      <c r="R89" s="139" t="str">
        <f t="shared" si="122"/>
        <v>UCF</v>
      </c>
      <c r="S89" s="140">
        <f t="shared" si="112"/>
        <v>33</v>
      </c>
      <c r="U89" s="141">
        <v>10</v>
      </c>
      <c r="V89" s="143" t="str">
        <f>VLOOKUP(U$77,Schedule!$A:$P,$A89,0)</f>
        <v>UCLA</v>
      </c>
      <c r="W89" s="166">
        <f>VLOOKUP($U$77,WR!$C:$R,'Use this tab'!$A89,0)</f>
        <v>90</v>
      </c>
      <c r="X89" s="143" t="str">
        <f t="shared" si="101"/>
        <v>Laviska Shenault Jr.</v>
      </c>
      <c r="Y89" s="143" t="str">
        <f t="shared" si="123"/>
        <v>UCLA</v>
      </c>
      <c r="Z89" s="140">
        <f t="shared" si="113"/>
        <v>90</v>
      </c>
      <c r="AB89" s="137">
        <v>10</v>
      </c>
      <c r="AC89" s="139" t="str">
        <f>VLOOKUP(AB$77,Schedule!$A:$P,$A89,0)</f>
        <v>Tul</v>
      </c>
      <c r="AD89" s="140">
        <f>VLOOKUP($AB$77,WR!$C:$R,'Use this tab'!$A89,0)</f>
        <v>116</v>
      </c>
      <c r="AE89" s="143" t="str">
        <f t="shared" si="102"/>
        <v>Keylon Stokes</v>
      </c>
      <c r="AF89" s="139" t="str">
        <f t="shared" si="124"/>
        <v>Tul</v>
      </c>
      <c r="AG89" s="140">
        <f t="shared" si="114"/>
        <v>116</v>
      </c>
      <c r="AI89" s="141">
        <v>10</v>
      </c>
      <c r="AJ89" s="143" t="str">
        <f>VLOOKUP(AI$77,Schedule!$A:$P,$A89,0)</f>
        <v>Mem</v>
      </c>
      <c r="AK89" s="166">
        <f>VLOOKUP($AI$77,WR!$C:$R,'Use this tab'!$A89,0)</f>
        <v>100</v>
      </c>
      <c r="AL89" s="143" t="str">
        <f t="shared" si="103"/>
        <v>James Proche</v>
      </c>
      <c r="AM89" s="143" t="str">
        <f t="shared" si="125"/>
        <v>Mem</v>
      </c>
      <c r="AN89" s="140">
        <f t="shared" si="115"/>
        <v>100</v>
      </c>
      <c r="AP89" s="137">
        <v>10</v>
      </c>
      <c r="AQ89" s="139" t="str">
        <f>VLOOKUP(AP$77,Schedule!$A:$P,$A89,0)</f>
        <v>Bye</v>
      </c>
      <c r="AR89" s="140">
        <f>VLOOKUP($AP$77,WR!$C:$R,'Use this tab'!$A89,0)</f>
        <v>0</v>
      </c>
      <c r="AS89" s="143" t="str">
        <f t="shared" si="104"/>
        <v>Marquez Stevenson</v>
      </c>
      <c r="AT89" s="139" t="str">
        <f t="shared" si="126"/>
        <v>UCF</v>
      </c>
      <c r="AU89" s="140">
        <f t="shared" si="116"/>
        <v>33</v>
      </c>
      <c r="AW89" s="141">
        <v>10</v>
      </c>
      <c r="AX89" s="143" t="str">
        <f>VLOOKUP(AW$77,Schedule!$A:$P,$A89,0)</f>
        <v>Mem</v>
      </c>
      <c r="AY89" s="166">
        <f>VLOOKUP($AW$77,WR!$C:$R,'Use this tab'!$A89,0)</f>
        <v>100</v>
      </c>
      <c r="AZ89" s="143" t="str">
        <f t="shared" si="105"/>
        <v>Reggie Roberson Jr.</v>
      </c>
      <c r="BA89" s="143" t="str">
        <f t="shared" si="127"/>
        <v>Mem</v>
      </c>
      <c r="BB89" s="140">
        <f t="shared" si="117"/>
        <v>100</v>
      </c>
      <c r="BD89" s="137">
        <v>10</v>
      </c>
      <c r="BE89" s="139" t="str">
        <f>VLOOKUP(BD$77,Schedule!$A:$P,$A89,0)</f>
        <v>Utah</v>
      </c>
      <c r="BF89" s="140">
        <f>VLOOKUP($BD$77,WR!$C:$R,'Use this tab'!$A89,0)</f>
        <v>53</v>
      </c>
      <c r="BG89" s="143" t="str">
        <f t="shared" si="106"/>
        <v>Aaron Fuller</v>
      </c>
      <c r="BH89" s="139" t="str">
        <f t="shared" si="128"/>
        <v>Utah</v>
      </c>
      <c r="BI89" s="140">
        <f t="shared" si="118"/>
        <v>53</v>
      </c>
      <c r="BK89" s="141">
        <v>10</v>
      </c>
      <c r="BL89" s="143" t="str">
        <f>VLOOKUP(BK$77,Schedule!$A:$P,$A89,0)</f>
        <v>FlaSt</v>
      </c>
      <c r="BM89" s="166">
        <f>VLOOKUP($BK$77,WR!$C:$R,'Use this tab'!$A89,0)</f>
        <v>118</v>
      </c>
      <c r="BN89" s="143" t="str">
        <f t="shared" si="107"/>
        <v>Jeff Thomas</v>
      </c>
      <c r="BO89" s="143" t="str">
        <f t="shared" si="129"/>
        <v>FlaSt</v>
      </c>
      <c r="BP89" s="140">
        <f t="shared" si="119"/>
        <v>118</v>
      </c>
      <c r="BR89" s="137">
        <v>10</v>
      </c>
      <c r="BS89" s="139" t="str">
        <f>VLOOKUP(BR$77,Schedule!$A:$P,$A89,0)</f>
        <v>VaTec</v>
      </c>
      <c r="BT89" s="140">
        <f>VLOOKUP($BR$77,WR!$C:$R,'Use this tab'!$A89,0)</f>
        <v>66</v>
      </c>
      <c r="BU89" s="143" t="str">
        <f t="shared" si="108"/>
        <v>Chase Claypool</v>
      </c>
      <c r="BV89" s="139" t="str">
        <f t="shared" si="130"/>
        <v>VaTec</v>
      </c>
      <c r="BW89" s="140">
        <f t="shared" si="120"/>
        <v>66</v>
      </c>
      <c r="BY89" s="141">
        <v>10</v>
      </c>
      <c r="BZ89" s="143" t="str">
        <f>VLOOKUP(BY$77,Schedule!$A:$P,$A89,0)</f>
        <v>SJSU</v>
      </c>
      <c r="CA89" s="166">
        <f>VLOOKUP($BY$77,WR!$C:$R,'Use this tab'!$A89,0)</f>
        <v>128</v>
      </c>
      <c r="CB89" s="143" t="str">
        <f t="shared" si="109"/>
        <v>Khalil Shakir</v>
      </c>
      <c r="CC89" s="143" t="str">
        <f t="shared" si="131"/>
        <v>SJSU</v>
      </c>
      <c r="CD89" s="140">
        <f t="shared" si="121"/>
        <v>128</v>
      </c>
    </row>
    <row r="90" spans="1:82">
      <c r="A90" s="102">
        <v>13</v>
      </c>
      <c r="C90" s="130">
        <v>11</v>
      </c>
      <c r="D90" s="162" t="str">
        <f>VLOOKUP(C$77,Schedule!$A:$P,$A90,0)</f>
        <v>Bye</v>
      </c>
      <c r="E90" s="132">
        <f>VLOOKUP($C$77,WR!$C:$R,'Use this tab'!$A90,0)</f>
        <v>0</v>
      </c>
      <c r="G90" s="133">
        <v>11</v>
      </c>
      <c r="H90" s="135" t="str">
        <f>VLOOKUP(G$77,Schedule!$A:$P,$A90,0)</f>
        <v>ECU</v>
      </c>
      <c r="I90" s="136">
        <f>VLOOKUP($G$77,WR!$C:$R,'Use this tab'!$A90,0)</f>
        <v>120</v>
      </c>
      <c r="J90" s="135" t="str">
        <f t="shared" si="99"/>
        <v>James Proche</v>
      </c>
      <c r="K90" s="135" t="str">
        <f t="shared" si="110"/>
        <v>ECU</v>
      </c>
      <c r="L90" s="136">
        <f t="shared" si="111"/>
        <v>120</v>
      </c>
      <c r="N90" s="137">
        <v>11</v>
      </c>
      <c r="O90" s="139" t="str">
        <f>VLOOKUP(N$77,Schedule!$A:$P,$A90,0)</f>
        <v>K St</v>
      </c>
      <c r="P90" s="140">
        <f>VLOOKUP($N$77,WR!$C:$R,'Use this tab'!$A90,0)</f>
        <v>92</v>
      </c>
      <c r="Q90" s="143" t="str">
        <f t="shared" si="100"/>
        <v>Collin Johnson</v>
      </c>
      <c r="R90" s="139" t="str">
        <f t="shared" si="122"/>
        <v>K St</v>
      </c>
      <c r="S90" s="140">
        <f t="shared" si="112"/>
        <v>92</v>
      </c>
      <c r="U90" s="141">
        <v>11</v>
      </c>
      <c r="V90" s="143" t="str">
        <f>VLOOKUP(U$77,Schedule!$A:$P,$A90,0)</f>
        <v>Stan</v>
      </c>
      <c r="W90" s="166">
        <f>VLOOKUP($U$77,WR!$C:$R,'Use this tab'!$A90,0)</f>
        <v>123</v>
      </c>
      <c r="X90" s="143" t="str">
        <f t="shared" si="101"/>
        <v>Laviska Shenault Jr.</v>
      </c>
      <c r="Y90" s="143" t="str">
        <f t="shared" si="123"/>
        <v>Stan</v>
      </c>
      <c r="Z90" s="140">
        <f t="shared" si="113"/>
        <v>123</v>
      </c>
      <c r="AB90" s="137">
        <v>11</v>
      </c>
      <c r="AC90" s="139" t="str">
        <f>VLOOKUP(AB$77,Schedule!$A:$P,$A90,0)</f>
        <v>UCF</v>
      </c>
      <c r="AD90" s="140">
        <f>VLOOKUP($AB$77,WR!$C:$R,'Use this tab'!$A90,0)</f>
        <v>33</v>
      </c>
      <c r="AE90" s="143" t="str">
        <f t="shared" si="102"/>
        <v>Keylon Stokes</v>
      </c>
      <c r="AF90" s="139" t="str">
        <f t="shared" si="124"/>
        <v>UCF</v>
      </c>
      <c r="AG90" s="140">
        <f t="shared" si="114"/>
        <v>33</v>
      </c>
      <c r="AI90" s="141">
        <v>11</v>
      </c>
      <c r="AJ90" s="143" t="str">
        <f>VLOOKUP(AI$77,Schedule!$A:$P,$A90,0)</f>
        <v>ECU</v>
      </c>
      <c r="AK90" s="166">
        <f>VLOOKUP($AI$77,WR!$C:$R,'Use this tab'!$A90,0)</f>
        <v>120</v>
      </c>
      <c r="AL90" s="143" t="str">
        <f t="shared" si="103"/>
        <v>James Proche</v>
      </c>
      <c r="AM90" s="143" t="str">
        <f t="shared" si="125"/>
        <v>ECU</v>
      </c>
      <c r="AN90" s="140">
        <f t="shared" si="115"/>
        <v>120</v>
      </c>
      <c r="AP90" s="137">
        <v>11</v>
      </c>
      <c r="AQ90" s="139" t="str">
        <f>VLOOKUP(AP$77,Schedule!$A:$P,$A90,0)</f>
        <v>Ill</v>
      </c>
      <c r="AR90" s="140">
        <f>VLOOKUP($AP$77,WR!$C:$R,'Use this tab'!$A90,0)</f>
        <v>113</v>
      </c>
      <c r="AS90" s="143" t="str">
        <f t="shared" si="104"/>
        <v>Cody White</v>
      </c>
      <c r="AT90" s="139" t="str">
        <f t="shared" si="126"/>
        <v>Ill</v>
      </c>
      <c r="AU90" s="140">
        <f t="shared" si="116"/>
        <v>113</v>
      </c>
      <c r="AW90" s="141">
        <v>11</v>
      </c>
      <c r="AX90" s="143" t="str">
        <f>VLOOKUP(AW$77,Schedule!$A:$P,$A90,0)</f>
        <v>ECU</v>
      </c>
      <c r="AY90" s="166">
        <f>VLOOKUP($AW$77,WR!$C:$R,'Use this tab'!$A90,0)</f>
        <v>120</v>
      </c>
      <c r="AZ90" s="143" t="str">
        <f t="shared" si="105"/>
        <v>Reggie Roberson Jr.</v>
      </c>
      <c r="BA90" s="143" t="str">
        <f t="shared" si="127"/>
        <v>ECU</v>
      </c>
      <c r="BB90" s="140">
        <f t="shared" si="117"/>
        <v>120</v>
      </c>
      <c r="BD90" s="137">
        <v>11</v>
      </c>
      <c r="BE90" s="139" t="str">
        <f>VLOOKUP(BD$77,Schedule!$A:$P,$A90,0)</f>
        <v>OreSt</v>
      </c>
      <c r="BF90" s="140">
        <f>VLOOKUP($BD$77,WR!$C:$R,'Use this tab'!$A90,0)</f>
        <v>102</v>
      </c>
      <c r="BG90" s="143" t="str">
        <f t="shared" si="106"/>
        <v>Aaron Fuller</v>
      </c>
      <c r="BH90" s="139" t="str">
        <f t="shared" si="128"/>
        <v>OreSt</v>
      </c>
      <c r="BI90" s="140">
        <f t="shared" si="118"/>
        <v>102</v>
      </c>
      <c r="BK90" s="141">
        <v>11</v>
      </c>
      <c r="BL90" s="143" t="str">
        <f>VLOOKUP(BK$77,Schedule!$A:$P,$A90,0)</f>
        <v>Lou</v>
      </c>
      <c r="BM90" s="166">
        <f>VLOOKUP($BK$77,WR!$C:$R,'Use this tab'!$A90,0)</f>
        <v>42</v>
      </c>
      <c r="BN90" s="143" t="str">
        <f t="shared" si="107"/>
        <v>Jeff Thomas</v>
      </c>
      <c r="BO90" s="143" t="str">
        <f t="shared" si="129"/>
        <v>Lou</v>
      </c>
      <c r="BP90" s="140">
        <f t="shared" si="119"/>
        <v>42</v>
      </c>
      <c r="BR90" s="137">
        <v>11</v>
      </c>
      <c r="BS90" s="139" t="str">
        <f>VLOOKUP(BR$77,Schedule!$A:$P,$A90,0)</f>
        <v>Duke</v>
      </c>
      <c r="BT90" s="140">
        <f>VLOOKUP($BR$77,WR!$C:$R,'Use this tab'!$A90,0)</f>
        <v>35</v>
      </c>
      <c r="BU90" s="143" t="str">
        <f t="shared" si="108"/>
        <v>Chase Claypool</v>
      </c>
      <c r="BV90" s="139" t="str">
        <f t="shared" si="130"/>
        <v>Duke</v>
      </c>
      <c r="BW90" s="140">
        <f t="shared" si="120"/>
        <v>35</v>
      </c>
      <c r="BY90" s="141">
        <v>11</v>
      </c>
      <c r="BZ90" s="143" t="str">
        <f>VLOOKUP(BY$77,Schedule!$A:$P,$A90,0)</f>
        <v>Wyo</v>
      </c>
      <c r="CA90" s="166">
        <f>VLOOKUP($BY$77,WR!$C:$R,'Use this tab'!$A90,0)</f>
        <v>34</v>
      </c>
      <c r="CB90" s="143" t="str">
        <f t="shared" si="109"/>
        <v>Khalil Shakir</v>
      </c>
      <c r="CC90" s="143" t="str">
        <f t="shared" si="131"/>
        <v>Wyo</v>
      </c>
      <c r="CD90" s="140">
        <f t="shared" si="121"/>
        <v>34</v>
      </c>
    </row>
    <row r="91" spans="1:82">
      <c r="A91" s="102">
        <v>14</v>
      </c>
      <c r="C91" s="130">
        <v>12</v>
      </c>
      <c r="D91" s="162" t="str">
        <f>VLOOKUP(C$77,Schedule!$A:$P,$A91,0)</f>
        <v>Mem</v>
      </c>
      <c r="E91" s="132">
        <f>VLOOKUP($C$77,WR!$C:$R,'Use this tab'!$A91,0)</f>
        <v>100</v>
      </c>
      <c r="G91" s="133">
        <v>12</v>
      </c>
      <c r="H91" s="135" t="str">
        <f>VLOOKUP(G$77,Schedule!$A:$P,$A91,0)</f>
        <v>Bye</v>
      </c>
      <c r="I91" s="136">
        <f>VLOOKUP($G$77,WR!$C:$R,'Use this tab'!$A91,0)</f>
        <v>0</v>
      </c>
      <c r="J91" s="135" t="str">
        <f t="shared" si="99"/>
        <v>James Proche</v>
      </c>
      <c r="K91" s="135" t="str">
        <f t="shared" si="110"/>
        <v>Mem</v>
      </c>
      <c r="L91" s="136">
        <f t="shared" si="111"/>
        <v>100</v>
      </c>
      <c r="N91" s="137">
        <v>12</v>
      </c>
      <c r="O91" s="139" t="str">
        <f>VLOOKUP(N$77,Schedule!$A:$P,$A91,0)</f>
        <v>IASt</v>
      </c>
      <c r="P91" s="140">
        <f>VLOOKUP($N$77,WR!$C:$R,'Use this tab'!$A91,0)</f>
        <v>63</v>
      </c>
      <c r="Q91" s="143" t="str">
        <f t="shared" si="100"/>
        <v>Marquez Stevenson</v>
      </c>
      <c r="R91" s="139" t="str">
        <f t="shared" si="122"/>
        <v>Mem</v>
      </c>
      <c r="S91" s="140">
        <f t="shared" si="112"/>
        <v>100</v>
      </c>
      <c r="U91" s="141">
        <v>12</v>
      </c>
      <c r="V91" s="143" t="str">
        <f>VLOOKUP(U$77,Schedule!$A:$P,$A91,0)</f>
        <v>Bye</v>
      </c>
      <c r="W91" s="166">
        <f>VLOOKUP($U$77,WR!$C:$R,'Use this tab'!$A91,0)</f>
        <v>0</v>
      </c>
      <c r="X91" s="143" t="str">
        <f t="shared" si="101"/>
        <v>Marquez Stevenson</v>
      </c>
      <c r="Y91" s="143" t="str">
        <f t="shared" si="123"/>
        <v>Mem</v>
      </c>
      <c r="Z91" s="140">
        <f t="shared" si="113"/>
        <v>100</v>
      </c>
      <c r="AB91" s="137">
        <v>12</v>
      </c>
      <c r="AC91" s="139" t="str">
        <f>VLOOKUP(AB$77,Schedule!$A:$P,$A91,0)</f>
        <v>Bye</v>
      </c>
      <c r="AD91" s="140">
        <f>VLOOKUP($AB$77,WR!$C:$R,'Use this tab'!$A91,0)</f>
        <v>0</v>
      </c>
      <c r="AE91" s="143" t="str">
        <f t="shared" si="102"/>
        <v>Marquez Stevenson</v>
      </c>
      <c r="AF91" s="139" t="str">
        <f t="shared" si="124"/>
        <v>Mem</v>
      </c>
      <c r="AG91" s="140">
        <f t="shared" si="114"/>
        <v>100</v>
      </c>
      <c r="AI91" s="141">
        <v>12</v>
      </c>
      <c r="AJ91" s="143" t="str">
        <f>VLOOKUP(AI$77,Schedule!$A:$P,$A91,0)</f>
        <v>Bye</v>
      </c>
      <c r="AK91" s="166">
        <f>VLOOKUP($AI$77,WR!$C:$R,'Use this tab'!$A91,0)</f>
        <v>0</v>
      </c>
      <c r="AL91" s="143" t="str">
        <f t="shared" si="103"/>
        <v>Marquez Stevenson</v>
      </c>
      <c r="AM91" s="143" t="str">
        <f t="shared" si="125"/>
        <v>Mem</v>
      </c>
      <c r="AN91" s="140">
        <f t="shared" si="115"/>
        <v>100</v>
      </c>
      <c r="AP91" s="137">
        <v>12</v>
      </c>
      <c r="AQ91" s="139" t="str">
        <f>VLOOKUP(AP$77,Schedule!$A:$P,$A91,0)</f>
        <v>Mich</v>
      </c>
      <c r="AR91" s="140">
        <f>VLOOKUP($AP$77,WR!$C:$R,'Use this tab'!$A91,0)</f>
        <v>3</v>
      </c>
      <c r="AS91" s="143" t="str">
        <f t="shared" si="104"/>
        <v>Marquez Stevenson</v>
      </c>
      <c r="AT91" s="139" t="str">
        <f t="shared" si="126"/>
        <v>Mem</v>
      </c>
      <c r="AU91" s="140">
        <f t="shared" si="116"/>
        <v>100</v>
      </c>
      <c r="AW91" s="141">
        <v>12</v>
      </c>
      <c r="AX91" s="143" t="str">
        <f>VLOOKUP(AW$77,Schedule!$A:$P,$A91,0)</f>
        <v>Bye</v>
      </c>
      <c r="AY91" s="166">
        <f>VLOOKUP($AW$77,WR!$C:$R,'Use this tab'!$A91,0)</f>
        <v>0</v>
      </c>
      <c r="AZ91" s="143" t="str">
        <f t="shared" si="105"/>
        <v>Marquez Stevenson</v>
      </c>
      <c r="BA91" s="143" t="str">
        <f t="shared" si="127"/>
        <v>Mem</v>
      </c>
      <c r="BB91" s="140">
        <f t="shared" si="117"/>
        <v>100</v>
      </c>
      <c r="BD91" s="137">
        <v>12</v>
      </c>
      <c r="BE91" s="139" t="str">
        <f>VLOOKUP(BD$77,Schedule!$A:$P,$A91,0)</f>
        <v>Bye</v>
      </c>
      <c r="BF91" s="140">
        <f>VLOOKUP($BD$77,WR!$C:$R,'Use this tab'!$A91,0)</f>
        <v>0</v>
      </c>
      <c r="BG91" s="143" t="str">
        <f t="shared" si="106"/>
        <v>Marquez Stevenson</v>
      </c>
      <c r="BH91" s="139" t="str">
        <f t="shared" si="128"/>
        <v>Mem</v>
      </c>
      <c r="BI91" s="140">
        <f t="shared" si="118"/>
        <v>100</v>
      </c>
      <c r="BK91" s="141">
        <v>12</v>
      </c>
      <c r="BL91" s="143" t="str">
        <f>VLOOKUP(BK$77,Schedule!$A:$P,$A91,0)</f>
        <v>Bye</v>
      </c>
      <c r="BM91" s="166">
        <f>VLOOKUP($BK$77,WR!$C:$R,'Use this tab'!$A91,0)</f>
        <v>0</v>
      </c>
      <c r="BN91" s="143" t="str">
        <f t="shared" si="107"/>
        <v>Marquez Stevenson</v>
      </c>
      <c r="BO91" s="143" t="str">
        <f t="shared" si="129"/>
        <v>Mem</v>
      </c>
      <c r="BP91" s="140">
        <f t="shared" si="119"/>
        <v>100</v>
      </c>
      <c r="BR91" s="137">
        <v>12</v>
      </c>
      <c r="BS91" s="139" t="str">
        <f>VLOOKUP(BR$77,Schedule!$A:$P,$A91,0)</f>
        <v>Navy</v>
      </c>
      <c r="BT91" s="140">
        <f>VLOOKUP($BR$77,WR!$C:$R,'Use this tab'!$A91,0)</f>
        <v>77</v>
      </c>
      <c r="BU91" s="143" t="str">
        <f t="shared" si="108"/>
        <v>Marquez Stevenson</v>
      </c>
      <c r="BV91" s="139" t="str">
        <f t="shared" si="130"/>
        <v>Mem</v>
      </c>
      <c r="BW91" s="140">
        <f t="shared" si="120"/>
        <v>100</v>
      </c>
      <c r="BY91" s="141">
        <v>12</v>
      </c>
      <c r="BZ91" s="143" t="str">
        <f>VLOOKUP(BY$77,Schedule!$A:$P,$A91,0)</f>
        <v>NM</v>
      </c>
      <c r="CA91" s="166">
        <f>VLOOKUP($BY$77,WR!$C:$R,'Use this tab'!$A91,0)</f>
        <v>104</v>
      </c>
      <c r="CB91" s="143" t="str">
        <f t="shared" si="109"/>
        <v>Khalil Shakir</v>
      </c>
      <c r="CC91" s="143" t="str">
        <f t="shared" si="131"/>
        <v>NM</v>
      </c>
      <c r="CD91" s="140">
        <f t="shared" si="121"/>
        <v>104</v>
      </c>
    </row>
    <row r="92" spans="1:82">
      <c r="A92" s="102">
        <v>15</v>
      </c>
      <c r="C92" s="130">
        <v>13</v>
      </c>
      <c r="D92" s="162" t="str">
        <f>VLOOKUP(C$77,Schedule!$A:$P,$A92,0)</f>
        <v>Tuls</v>
      </c>
      <c r="E92" s="132">
        <f>VLOOKUP($C$77,WR!$C:$R,'Use this tab'!$A92,0)</f>
        <v>11</v>
      </c>
      <c r="G92" s="133">
        <v>13</v>
      </c>
      <c r="H92" s="135" t="str">
        <f>VLOOKUP(G$77,Schedule!$A:$P,$A92,0)</f>
        <v>Navy</v>
      </c>
      <c r="I92" s="136">
        <f>VLOOKUP($G$77,WR!$C:$R,'Use this tab'!$A92,0)</f>
        <v>77</v>
      </c>
      <c r="J92" s="135" t="str">
        <f t="shared" si="99"/>
        <v>Marquez Stevenson</v>
      </c>
      <c r="K92" s="135" t="str">
        <f t="shared" si="110"/>
        <v>Navy</v>
      </c>
      <c r="L92" s="136">
        <f t="shared" si="111"/>
        <v>77</v>
      </c>
      <c r="N92" s="137">
        <v>13</v>
      </c>
      <c r="O92" s="139" t="str">
        <f>VLOOKUP(N$77,Schedule!$A:$P,$A92,0)</f>
        <v>Bayl</v>
      </c>
      <c r="P92" s="140">
        <f>VLOOKUP($N$77,WR!$C:$R,'Use this tab'!$A92,0)</f>
        <v>81</v>
      </c>
      <c r="Q92" s="143" t="str">
        <f t="shared" si="100"/>
        <v>Collin Johnson</v>
      </c>
      <c r="R92" s="139" t="str">
        <f t="shared" si="122"/>
        <v>Bayl</v>
      </c>
      <c r="S92" s="140">
        <f t="shared" si="112"/>
        <v>81</v>
      </c>
      <c r="U92" s="141">
        <v>13</v>
      </c>
      <c r="V92" s="143" t="str">
        <f>VLOOKUP(U$77,Schedule!$A:$P,$A92,0)</f>
        <v>Wash</v>
      </c>
      <c r="W92" s="166">
        <f>VLOOKUP($U$77,WR!$C:$R,'Use this tab'!$A92,0)</f>
        <v>22</v>
      </c>
      <c r="X92" s="143" t="str">
        <f t="shared" si="101"/>
        <v>Laviska Shenault Jr.</v>
      </c>
      <c r="Y92" s="143" t="str">
        <f t="shared" si="123"/>
        <v>Wash</v>
      </c>
      <c r="Z92" s="140">
        <f t="shared" si="113"/>
        <v>22</v>
      </c>
      <c r="AB92" s="137">
        <v>13</v>
      </c>
      <c r="AC92" s="139" t="str">
        <f>VLOOKUP(AB$77,Schedule!$A:$P,$A92,0)</f>
        <v>Hou</v>
      </c>
      <c r="AD92" s="140">
        <f>VLOOKUP($AB$77,WR!$C:$R,'Use this tab'!$A92,0)</f>
        <v>130</v>
      </c>
      <c r="AE92" s="143" t="str">
        <f t="shared" si="102"/>
        <v>Keylon Stokes</v>
      </c>
      <c r="AF92" s="139" t="str">
        <f t="shared" si="124"/>
        <v>Hou</v>
      </c>
      <c r="AG92" s="140">
        <f t="shared" si="114"/>
        <v>130</v>
      </c>
      <c r="AI92" s="141">
        <v>13</v>
      </c>
      <c r="AJ92" s="143" t="str">
        <f>VLOOKUP(AI$77,Schedule!$A:$P,$A92,0)</f>
        <v>Navy</v>
      </c>
      <c r="AK92" s="166">
        <f>VLOOKUP($AI$77,WR!$C:$R,'Use this tab'!$A92,0)</f>
        <v>77</v>
      </c>
      <c r="AL92" s="143" t="str">
        <f t="shared" si="103"/>
        <v>James Proche</v>
      </c>
      <c r="AM92" s="143" t="str">
        <f t="shared" si="125"/>
        <v>Navy</v>
      </c>
      <c r="AN92" s="140">
        <f t="shared" si="115"/>
        <v>77</v>
      </c>
      <c r="AP92" s="137">
        <v>13</v>
      </c>
      <c r="AQ92" s="139" t="str">
        <f>VLOOKUP(AP$77,Schedule!$A:$P,$A92,0)</f>
        <v>Rut</v>
      </c>
      <c r="AR92" s="140">
        <f>VLOOKUP($AP$77,WR!$C:$R,'Use this tab'!$A92,0)</f>
        <v>24</v>
      </c>
      <c r="AS92" s="143" t="str">
        <f t="shared" si="104"/>
        <v>Cody White</v>
      </c>
      <c r="AT92" s="139" t="str">
        <f t="shared" si="126"/>
        <v>Rut</v>
      </c>
      <c r="AU92" s="140">
        <f t="shared" si="116"/>
        <v>24</v>
      </c>
      <c r="AW92" s="141">
        <v>13</v>
      </c>
      <c r="AX92" s="143" t="str">
        <f>VLOOKUP(AW$77,Schedule!$A:$P,$A92,0)</f>
        <v>Navy</v>
      </c>
      <c r="AY92" s="166">
        <f>VLOOKUP($AW$77,WR!$C:$R,'Use this tab'!$A92,0)</f>
        <v>77</v>
      </c>
      <c r="AZ92" s="143" t="str">
        <f t="shared" si="105"/>
        <v>Reggie Roberson Jr.</v>
      </c>
      <c r="BA92" s="143" t="str">
        <f t="shared" si="127"/>
        <v>Navy</v>
      </c>
      <c r="BB92" s="140">
        <f t="shared" si="117"/>
        <v>77</v>
      </c>
      <c r="BD92" s="137">
        <v>13</v>
      </c>
      <c r="BE92" s="139" t="str">
        <f>VLOOKUP(BD$77,Schedule!$A:$P,$A92,0)</f>
        <v>Colo</v>
      </c>
      <c r="BF92" s="140">
        <f>VLOOKUP($BD$77,WR!$C:$R,'Use this tab'!$A92,0)</f>
        <v>76</v>
      </c>
      <c r="BG92" s="143" t="str">
        <f t="shared" si="106"/>
        <v>Aaron Fuller</v>
      </c>
      <c r="BH92" s="139" t="str">
        <f t="shared" si="128"/>
        <v>Colo</v>
      </c>
      <c r="BI92" s="140">
        <f t="shared" si="118"/>
        <v>76</v>
      </c>
      <c r="BK92" s="141">
        <v>13</v>
      </c>
      <c r="BL92" s="143" t="str">
        <f>VLOOKUP(BK$77,Schedule!$A:$P,$A92,0)</f>
        <v>FLInt</v>
      </c>
      <c r="BM92" s="166">
        <f>VLOOKUP($BK$77,WR!$C:$R,'Use this tab'!$A92,0)</f>
        <v>28</v>
      </c>
      <c r="BN92" s="143" t="str">
        <f t="shared" si="107"/>
        <v>Jeff Thomas</v>
      </c>
      <c r="BO92" s="143" t="str">
        <f t="shared" si="129"/>
        <v>FLInt</v>
      </c>
      <c r="BP92" s="140">
        <f t="shared" si="119"/>
        <v>28</v>
      </c>
      <c r="BR92" s="137">
        <v>13</v>
      </c>
      <c r="BS92" s="139" t="str">
        <f>VLOOKUP(BR$77,Schedule!$A:$P,$A92,0)</f>
        <v>BC</v>
      </c>
      <c r="BT92" s="140">
        <f>VLOOKUP($BR$77,WR!$C:$R,'Use this tab'!$A92,0)</f>
        <v>98</v>
      </c>
      <c r="BU92" s="143" t="str">
        <f t="shared" si="108"/>
        <v>Chase Claypool</v>
      </c>
      <c r="BV92" s="139" t="str">
        <f t="shared" si="130"/>
        <v>BC</v>
      </c>
      <c r="BW92" s="140">
        <f t="shared" si="120"/>
        <v>98</v>
      </c>
      <c r="BY92" s="141">
        <v>13</v>
      </c>
      <c r="BZ92" s="143" t="str">
        <f>VLOOKUP(BY$77,Schedule!$A:$P,$A92,0)</f>
        <v>UtSt</v>
      </c>
      <c r="CA92" s="166">
        <f>VLOOKUP($BY$77,WR!$C:$R,'Use this tab'!$A92,0)</f>
        <v>85</v>
      </c>
      <c r="CB92" s="143" t="str">
        <f t="shared" si="109"/>
        <v>Khalil Shakir</v>
      </c>
      <c r="CC92" s="143" t="str">
        <f t="shared" si="131"/>
        <v>UtSt</v>
      </c>
      <c r="CD92" s="140">
        <f t="shared" si="121"/>
        <v>85</v>
      </c>
    </row>
    <row r="93" spans="1:82" ht="17" thickBot="1">
      <c r="A93" s="102">
        <v>16</v>
      </c>
      <c r="C93" s="144">
        <v>14</v>
      </c>
      <c r="D93" s="164" t="str">
        <f>VLOOKUP(C$77,Schedule!$A:$P,$A93,0)</f>
        <v>Navy</v>
      </c>
      <c r="E93" s="146">
        <f>VLOOKUP($C$77,WR!$C:$R,'Use this tab'!$A93,0)</f>
        <v>77</v>
      </c>
      <c r="G93" s="147">
        <v>14</v>
      </c>
      <c r="H93" s="149" t="str">
        <f>VLOOKUP(G$77,Schedule!$A:$P,$A93,0)</f>
        <v>Tul</v>
      </c>
      <c r="I93" s="150">
        <f>VLOOKUP($G$77,WR!$C:$R,'Use this tab'!$A93,0)</f>
        <v>116</v>
      </c>
      <c r="J93" s="149" t="str">
        <f t="shared" si="99"/>
        <v>James Proche</v>
      </c>
      <c r="K93" s="149" t="str">
        <f t="shared" si="110"/>
        <v>Tul</v>
      </c>
      <c r="L93" s="150">
        <f t="shared" si="111"/>
        <v>116</v>
      </c>
      <c r="N93" s="151">
        <v>14</v>
      </c>
      <c r="O93" s="153" t="str">
        <f>VLOOKUP(N$77,Schedule!$A:$P,$A93,0)</f>
        <v>TxTch</v>
      </c>
      <c r="P93" s="154">
        <f>VLOOKUP($N$77,WR!$C:$R,'Use this tab'!$A93,0)</f>
        <v>129</v>
      </c>
      <c r="Q93" s="157" t="str">
        <f t="shared" si="100"/>
        <v>Collin Johnson</v>
      </c>
      <c r="R93" s="153" t="str">
        <f t="shared" si="122"/>
        <v>TxTch</v>
      </c>
      <c r="S93" s="154">
        <f t="shared" si="112"/>
        <v>129</v>
      </c>
      <c r="U93" s="155">
        <v>14</v>
      </c>
      <c r="V93" s="157" t="str">
        <f>VLOOKUP(U$77,Schedule!$A:$P,$A93,0)</f>
        <v>Utah</v>
      </c>
      <c r="W93" s="167">
        <f>VLOOKUP($U$77,WR!$C:$R,'Use this tab'!$A93,0)</f>
        <v>53</v>
      </c>
      <c r="X93" s="157" t="str">
        <f t="shared" si="101"/>
        <v>Marquez Stevenson</v>
      </c>
      <c r="Y93" s="157" t="str">
        <f t="shared" si="123"/>
        <v>Navy</v>
      </c>
      <c r="Z93" s="154">
        <f t="shared" si="113"/>
        <v>77</v>
      </c>
      <c r="AB93" s="151">
        <v>14</v>
      </c>
      <c r="AC93" s="153" t="str">
        <f>VLOOKUP(AB$77,Schedule!$A:$P,$A93,0)</f>
        <v>ECU</v>
      </c>
      <c r="AD93" s="154">
        <f>VLOOKUP($AB$77,WR!$C:$R,'Use this tab'!$A93,0)</f>
        <v>120</v>
      </c>
      <c r="AE93" s="157" t="str">
        <f t="shared" si="102"/>
        <v>Keylon Stokes</v>
      </c>
      <c r="AF93" s="153" t="str">
        <f t="shared" si="124"/>
        <v>ECU</v>
      </c>
      <c r="AG93" s="154">
        <f t="shared" si="114"/>
        <v>120</v>
      </c>
      <c r="AI93" s="155">
        <v>14</v>
      </c>
      <c r="AJ93" s="157" t="str">
        <f>VLOOKUP(AI$77,Schedule!$A:$P,$A93,0)</f>
        <v>Tul</v>
      </c>
      <c r="AK93" s="167">
        <f>VLOOKUP($AI$77,WR!$C:$R,'Use this tab'!$A93,0)</f>
        <v>116</v>
      </c>
      <c r="AL93" s="157" t="str">
        <f t="shared" si="103"/>
        <v>James Proche</v>
      </c>
      <c r="AM93" s="157" t="str">
        <f t="shared" si="125"/>
        <v>Tul</v>
      </c>
      <c r="AN93" s="154">
        <f t="shared" si="115"/>
        <v>116</v>
      </c>
      <c r="AP93" s="151">
        <v>14</v>
      </c>
      <c r="AQ93" s="153" t="str">
        <f>VLOOKUP(AP$77,Schedule!$A:$P,$A93,0)</f>
        <v>MD</v>
      </c>
      <c r="AR93" s="154">
        <f>VLOOKUP($AP$77,WR!$C:$R,'Use this tab'!$A93,0)</f>
        <v>44</v>
      </c>
      <c r="AS93" s="157" t="str">
        <f t="shared" si="104"/>
        <v>Marquez Stevenson</v>
      </c>
      <c r="AT93" s="153" t="str">
        <f t="shared" si="126"/>
        <v>Navy</v>
      </c>
      <c r="AU93" s="154">
        <f t="shared" si="116"/>
        <v>77</v>
      </c>
      <c r="AW93" s="155">
        <v>14</v>
      </c>
      <c r="AX93" s="157" t="str">
        <f>VLOOKUP(AW$77,Schedule!$A:$P,$A93,0)</f>
        <v>Tul</v>
      </c>
      <c r="AY93" s="167">
        <f>VLOOKUP($AW$77,WR!$C:$R,'Use this tab'!$A93,0)</f>
        <v>116</v>
      </c>
      <c r="AZ93" s="157" t="str">
        <f t="shared" si="105"/>
        <v>Reggie Roberson Jr.</v>
      </c>
      <c r="BA93" s="157" t="str">
        <f t="shared" si="127"/>
        <v>Tul</v>
      </c>
      <c r="BB93" s="154">
        <f t="shared" si="117"/>
        <v>116</v>
      </c>
      <c r="BD93" s="151">
        <v>14</v>
      </c>
      <c r="BE93" s="153" t="str">
        <f>VLOOKUP(BD$77,Schedule!$A:$P,$A93,0)</f>
        <v>WaSt</v>
      </c>
      <c r="BF93" s="154">
        <f>VLOOKUP($BD$77,WR!$C:$R,'Use this tab'!$A93,0)</f>
        <v>48</v>
      </c>
      <c r="BG93" s="157" t="str">
        <f t="shared" si="106"/>
        <v>Marquez Stevenson</v>
      </c>
      <c r="BH93" s="153" t="str">
        <f t="shared" si="128"/>
        <v>Navy</v>
      </c>
      <c r="BI93" s="154">
        <f t="shared" si="118"/>
        <v>77</v>
      </c>
      <c r="BK93" s="155">
        <v>14</v>
      </c>
      <c r="BL93" s="157" t="str">
        <f>VLOOKUP(BK$77,Schedule!$A:$P,$A93,0)</f>
        <v>Duke</v>
      </c>
      <c r="BM93" s="167">
        <f>VLOOKUP($BK$77,WR!$C:$R,'Use this tab'!$A93,0)</f>
        <v>35</v>
      </c>
      <c r="BN93" s="157" t="str">
        <f t="shared" si="107"/>
        <v>Marquez Stevenson</v>
      </c>
      <c r="BO93" s="157" t="str">
        <f t="shared" si="129"/>
        <v>Navy</v>
      </c>
      <c r="BP93" s="154">
        <f t="shared" si="119"/>
        <v>77</v>
      </c>
      <c r="BR93" s="151">
        <v>14</v>
      </c>
      <c r="BS93" s="153" t="str">
        <f>VLOOKUP(BR$77,Schedule!$A:$P,$A93,0)</f>
        <v>Stan</v>
      </c>
      <c r="BT93" s="154">
        <f>VLOOKUP($BR$77,WR!$C:$R,'Use this tab'!$A93,0)</f>
        <v>123</v>
      </c>
      <c r="BU93" s="157" t="str">
        <f t="shared" si="108"/>
        <v>Chase Claypool</v>
      </c>
      <c r="BV93" s="153" t="str">
        <f t="shared" si="130"/>
        <v>Stan</v>
      </c>
      <c r="BW93" s="154">
        <f t="shared" si="120"/>
        <v>123</v>
      </c>
      <c r="BY93" s="155">
        <v>14</v>
      </c>
      <c r="BZ93" s="157" t="str">
        <f>VLOOKUP(BY$77,Schedule!$A:$P,$A93,0)</f>
        <v>ColSt</v>
      </c>
      <c r="CA93" s="167">
        <f>VLOOKUP($BY$77,WR!$C:$R,'Use this tab'!$A93,0)</f>
        <v>71</v>
      </c>
      <c r="CB93" s="157" t="str">
        <f t="shared" si="109"/>
        <v>Marquez Stevenson</v>
      </c>
      <c r="CC93" s="157" t="str">
        <f t="shared" si="131"/>
        <v>Navy</v>
      </c>
      <c r="CD93" s="154">
        <f t="shared" si="121"/>
        <v>77</v>
      </c>
    </row>
    <row r="94" spans="1:82" ht="17" thickBot="1">
      <c r="C94" s="107"/>
      <c r="D94" s="107"/>
      <c r="E94" s="107"/>
      <c r="F94" s="107"/>
      <c r="G94" s="107"/>
      <c r="H94" s="107"/>
      <c r="I94" s="107"/>
      <c r="J94" s="107"/>
      <c r="K94" s="107"/>
      <c r="L94" s="107"/>
    </row>
    <row r="95" spans="1:82" ht="17" thickBot="1">
      <c r="C95" s="107"/>
      <c r="D95" s="107"/>
      <c r="E95" s="107"/>
      <c r="F95" s="107"/>
      <c r="G95" s="107"/>
      <c r="H95" s="107"/>
      <c r="I95" s="107"/>
      <c r="J95" s="158" t="s">
        <v>139</v>
      </c>
      <c r="K95" s="230">
        <f>AVERAGE(L79:L93)</f>
        <v>88.4</v>
      </c>
      <c r="L95" s="231"/>
      <c r="Q95" s="159" t="s">
        <v>139</v>
      </c>
      <c r="R95" s="209">
        <f>AVERAGE(S79:S93)</f>
        <v>97.466666666666669</v>
      </c>
      <c r="S95" s="210"/>
      <c r="X95" s="160" t="s">
        <v>139</v>
      </c>
      <c r="Y95" s="207">
        <f>AVERAGE(Z79:Z93)</f>
        <v>92.4</v>
      </c>
      <c r="Z95" s="208"/>
      <c r="AE95" s="159" t="s">
        <v>139</v>
      </c>
      <c r="AF95" s="209">
        <f>AVERAGE(AG79:AG93)</f>
        <v>96.933333333333337</v>
      </c>
      <c r="AG95" s="210"/>
      <c r="AL95" s="160" t="s">
        <v>139</v>
      </c>
      <c r="AM95" s="207">
        <f>AVERAGE(AN79:AN93)</f>
        <v>88.4</v>
      </c>
      <c r="AN95" s="208"/>
      <c r="AS95" s="159" t="s">
        <v>139</v>
      </c>
      <c r="AT95" s="209">
        <f>AVERAGE(AU79:AU93)</f>
        <v>81.533333333333331</v>
      </c>
      <c r="AU95" s="210"/>
      <c r="AZ95" s="160" t="s">
        <v>139</v>
      </c>
      <c r="BA95" s="207">
        <f>AVERAGE(BB79:BB93)</f>
        <v>88.4</v>
      </c>
      <c r="BB95" s="208"/>
      <c r="BG95" s="159" t="s">
        <v>139</v>
      </c>
      <c r="BH95" s="209">
        <f>AVERAGE(BI79:BI93)</f>
        <v>92.6</v>
      </c>
      <c r="BI95" s="210"/>
      <c r="BN95" s="160" t="s">
        <v>139</v>
      </c>
      <c r="BO95" s="207">
        <f>AVERAGE(BP79:BP93)</f>
        <v>84.6</v>
      </c>
      <c r="BP95" s="208"/>
      <c r="BU95" s="159" t="s">
        <v>139</v>
      </c>
      <c r="BV95" s="209">
        <f>AVERAGE(BW79:BW93)</f>
        <v>84.4</v>
      </c>
      <c r="BW95" s="210"/>
      <c r="CB95" s="160" t="s">
        <v>139</v>
      </c>
      <c r="CC95" s="207">
        <f>AVERAGE(CD79:CD93)</f>
        <v>94.266666666666666</v>
      </c>
      <c r="CD95" s="208"/>
    </row>
    <row r="96" spans="1:82">
      <c r="C96" s="107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1:82" ht="63" thickBot="1">
      <c r="C97" s="106" t="s">
        <v>875</v>
      </c>
      <c r="D97" s="107"/>
      <c r="E97" s="107"/>
      <c r="F97" s="107"/>
      <c r="G97" s="107"/>
      <c r="H97" s="107"/>
      <c r="I97" s="107"/>
      <c r="J97" s="107"/>
      <c r="K97" s="107"/>
      <c r="L97" s="107"/>
    </row>
    <row r="98" spans="1:82" ht="35" thickBot="1">
      <c r="C98" s="235" t="s">
        <v>876</v>
      </c>
      <c r="D98" s="236"/>
      <c r="E98" s="161">
        <f>VLOOKUP(C99,TE!B:S,18,0)</f>
        <v>6</v>
      </c>
      <c r="G98" s="237" t="s">
        <v>138</v>
      </c>
      <c r="H98" s="238"/>
      <c r="I98" s="238"/>
      <c r="J98" s="238"/>
      <c r="K98" s="238"/>
      <c r="L98" s="239"/>
      <c r="N98" s="216" t="s">
        <v>137</v>
      </c>
      <c r="O98" s="217"/>
      <c r="P98" s="217"/>
      <c r="Q98" s="217"/>
      <c r="R98" s="217">
        <v>1</v>
      </c>
      <c r="S98" s="218"/>
      <c r="U98" s="211" t="s">
        <v>137</v>
      </c>
      <c r="V98" s="212"/>
      <c r="W98" s="212"/>
      <c r="X98" s="212"/>
      <c r="Y98" s="212">
        <v>2</v>
      </c>
      <c r="Z98" s="213"/>
      <c r="AB98" s="216" t="s">
        <v>137</v>
      </c>
      <c r="AC98" s="217"/>
      <c r="AD98" s="217"/>
      <c r="AE98" s="217"/>
      <c r="AF98" s="217">
        <v>3</v>
      </c>
      <c r="AG98" s="218"/>
      <c r="AI98" s="211" t="s">
        <v>137</v>
      </c>
      <c r="AJ98" s="212"/>
      <c r="AK98" s="212"/>
      <c r="AL98" s="212"/>
      <c r="AM98" s="212">
        <v>4</v>
      </c>
      <c r="AN98" s="213"/>
      <c r="AP98" s="216" t="s">
        <v>137</v>
      </c>
      <c r="AQ98" s="217"/>
      <c r="AR98" s="217"/>
      <c r="AS98" s="217"/>
      <c r="AT98" s="217">
        <v>5</v>
      </c>
      <c r="AU98" s="218"/>
      <c r="AW98" s="211" t="s">
        <v>137</v>
      </c>
      <c r="AX98" s="212"/>
      <c r="AY98" s="212"/>
      <c r="AZ98" s="212"/>
      <c r="BA98" s="212">
        <v>6</v>
      </c>
      <c r="BB98" s="213"/>
      <c r="BD98" s="216" t="s">
        <v>137</v>
      </c>
      <c r="BE98" s="217"/>
      <c r="BF98" s="217"/>
      <c r="BG98" s="217"/>
      <c r="BH98" s="217">
        <v>7</v>
      </c>
      <c r="BI98" s="218"/>
      <c r="BK98" s="211" t="s">
        <v>137</v>
      </c>
      <c r="BL98" s="212"/>
      <c r="BM98" s="212"/>
      <c r="BN98" s="212"/>
      <c r="BO98" s="212">
        <v>8</v>
      </c>
      <c r="BP98" s="213"/>
      <c r="BR98" s="216" t="s">
        <v>137</v>
      </c>
      <c r="BS98" s="217"/>
      <c r="BT98" s="217"/>
      <c r="BU98" s="217"/>
      <c r="BV98" s="217">
        <v>9</v>
      </c>
      <c r="BW98" s="218"/>
      <c r="BY98" s="211" t="s">
        <v>137</v>
      </c>
      <c r="BZ98" s="212"/>
      <c r="CA98" s="212"/>
      <c r="CB98" s="212"/>
      <c r="CC98" s="212">
        <v>10</v>
      </c>
      <c r="CD98" s="213"/>
    </row>
    <row r="99" spans="1:82" ht="31" thickTop="1" thickBot="1">
      <c r="C99" s="232" t="s">
        <v>882</v>
      </c>
      <c r="D99" s="233"/>
      <c r="E99" s="234"/>
      <c r="G99" s="240" t="s">
        <v>878</v>
      </c>
      <c r="H99" s="241"/>
      <c r="I99" s="241"/>
      <c r="J99" s="241"/>
      <c r="K99" s="241"/>
      <c r="L99" s="242"/>
      <c r="N99" s="221" t="str">
        <f>VLOOKUP(R98,TE!$A:$B,2,0)</f>
        <v>Cheyenne O'Grady</v>
      </c>
      <c r="O99" s="222"/>
      <c r="P99" s="222"/>
      <c r="Q99" s="222"/>
      <c r="R99" s="222"/>
      <c r="S99" s="223"/>
      <c r="U99" s="224" t="str">
        <f>VLOOKUP(Y98,TE!$A:$B,2,0)</f>
        <v>Peyton Hendershot</v>
      </c>
      <c r="V99" s="225"/>
      <c r="W99" s="225"/>
      <c r="X99" s="225"/>
      <c r="Y99" s="225"/>
      <c r="Z99" s="226"/>
      <c r="AB99" s="221" t="str">
        <f>VLOOKUP(AF98,TE!$A:$B,2,0)</f>
        <v>Kylen Granson</v>
      </c>
      <c r="AC99" s="222"/>
      <c r="AD99" s="222"/>
      <c r="AE99" s="222"/>
      <c r="AF99" s="222"/>
      <c r="AG99" s="223"/>
      <c r="AI99" s="224" t="str">
        <f>VLOOKUP(AM98,TE!$A:$B,2,0)</f>
        <v>Sterling Palmer</v>
      </c>
      <c r="AJ99" s="225"/>
      <c r="AK99" s="225"/>
      <c r="AL99" s="225"/>
      <c r="AM99" s="225"/>
      <c r="AN99" s="226"/>
      <c r="AP99" s="221" t="str">
        <f>VLOOKUP(AT98,TE!$A:$B,2,0)</f>
        <v>Cam McCormick</v>
      </c>
      <c r="AQ99" s="222"/>
      <c r="AR99" s="222"/>
      <c r="AS99" s="222"/>
      <c r="AT99" s="222"/>
      <c r="AU99" s="223"/>
      <c r="AW99" s="224" t="str">
        <f>VLOOKUP(BA98,TE!$A:$B,2,0)</f>
        <v>Dalton Keene</v>
      </c>
      <c r="AX99" s="225"/>
      <c r="AY99" s="225"/>
      <c r="AZ99" s="225"/>
      <c r="BA99" s="225"/>
      <c r="BB99" s="226"/>
      <c r="BD99" s="221" t="str">
        <f>VLOOKUP(BH98,TE!$A:$B,2,0)</f>
        <v>Josiah Deguara</v>
      </c>
      <c r="BE99" s="222"/>
      <c r="BF99" s="222"/>
      <c r="BG99" s="222"/>
      <c r="BH99" s="222"/>
      <c r="BI99" s="223"/>
      <c r="BK99" s="224" t="str">
        <f>VLOOKUP(BO98,TE!$A:$B,2,0)</f>
        <v>Isaiah Likely</v>
      </c>
      <c r="BL99" s="225"/>
      <c r="BM99" s="225"/>
      <c r="BN99" s="225"/>
      <c r="BO99" s="225"/>
      <c r="BP99" s="226"/>
      <c r="BR99" s="221" t="str">
        <f>VLOOKUP(BV98,TE!$A:$B,2,0)</f>
        <v>Giovanni Ricci</v>
      </c>
      <c r="BS99" s="222"/>
      <c r="BT99" s="222"/>
      <c r="BU99" s="222"/>
      <c r="BV99" s="222"/>
      <c r="BW99" s="223"/>
      <c r="BY99" s="224" t="str">
        <f>VLOOKUP(CC98,TE!$A:$B,2,0)</f>
        <v>Cameron Butler</v>
      </c>
      <c r="BZ99" s="225"/>
      <c r="CA99" s="225"/>
      <c r="CB99" s="225"/>
      <c r="CC99" s="225"/>
      <c r="CD99" s="226"/>
    </row>
    <row r="100" spans="1:82" ht="31" thickTop="1" thickBot="1">
      <c r="C100" s="227" t="str">
        <f>VLOOKUP(C99,TE!B:C,2,0)</f>
        <v>Wisc</v>
      </c>
      <c r="D100" s="228"/>
      <c r="E100" s="229"/>
      <c r="G100" s="243" t="str">
        <f>VLOOKUP(G99,TE!B:C,2,0)</f>
        <v>Stan</v>
      </c>
      <c r="H100" s="244"/>
      <c r="I100" s="244"/>
      <c r="J100" s="244"/>
      <c r="K100" s="112" t="s">
        <v>2</v>
      </c>
      <c r="L100" s="113">
        <f>VLOOKUP(G99,TE!$B:$S,18,0)</f>
        <v>2</v>
      </c>
      <c r="N100" s="219" t="str">
        <f>VLOOKUP(N99,TE!$B:$C,2,0)</f>
        <v>Ark</v>
      </c>
      <c r="O100" s="220"/>
      <c r="P100" s="220"/>
      <c r="Q100" s="220"/>
      <c r="R100" s="114" t="s">
        <v>2</v>
      </c>
      <c r="S100" s="115">
        <f>VLOOKUP(N99,TE!$B:$S,18,0)</f>
        <v>5</v>
      </c>
      <c r="U100" s="214" t="str">
        <f>VLOOKUP(U99,TE!$B:$C,2,0)</f>
        <v>Ind</v>
      </c>
      <c r="V100" s="215"/>
      <c r="W100" s="215"/>
      <c r="X100" s="215"/>
      <c r="Y100" s="116" t="s">
        <v>2</v>
      </c>
      <c r="Z100" s="117">
        <f>VLOOKUP(U99,TE!$B:$S,18,0)</f>
        <v>18</v>
      </c>
      <c r="AB100" s="219" t="str">
        <f>VLOOKUP(AB99,TE!$B:$C,2,0)</f>
        <v>SMU</v>
      </c>
      <c r="AC100" s="220"/>
      <c r="AD100" s="220"/>
      <c r="AE100" s="220"/>
      <c r="AF100" s="114" t="s">
        <v>2</v>
      </c>
      <c r="AG100" s="115">
        <f>VLOOKUP(AB99,TE!$B:$S,18,0)</f>
        <v>28</v>
      </c>
      <c r="AI100" s="214" t="str">
        <f>VLOOKUP(AI99,TE!$B:$C,2,0)</f>
        <v>FLInt</v>
      </c>
      <c r="AJ100" s="215"/>
      <c r="AK100" s="215"/>
      <c r="AL100" s="215"/>
      <c r="AM100" s="116" t="s">
        <v>2</v>
      </c>
      <c r="AN100" s="117">
        <f>VLOOKUP(AI99,TE!$B:$S,18,0)</f>
        <v>29</v>
      </c>
      <c r="AP100" s="219" t="str">
        <f>VLOOKUP(AP99,TE!$B:$C,2,0)</f>
        <v>Oreg</v>
      </c>
      <c r="AQ100" s="220"/>
      <c r="AR100" s="220"/>
      <c r="AS100" s="220"/>
      <c r="AT100" s="114" t="s">
        <v>2</v>
      </c>
      <c r="AU100" s="115">
        <f>VLOOKUP(AP99,TE!$B:$S,18,0)</f>
        <v>25</v>
      </c>
      <c r="AW100" s="214" t="str">
        <f>VLOOKUP(AW99,TE!$B:$C,2,0)</f>
        <v>VaTec</v>
      </c>
      <c r="AX100" s="215"/>
      <c r="AY100" s="215"/>
      <c r="AZ100" s="215"/>
      <c r="BA100" s="116" t="s">
        <v>2</v>
      </c>
      <c r="BB100" s="117">
        <f>VLOOKUP(AW99,TE!$B:$S,18,0)</f>
        <v>31</v>
      </c>
      <c r="BD100" s="219" t="str">
        <f>VLOOKUP(BD99,TE!$B:$C,2,0)</f>
        <v>Cin</v>
      </c>
      <c r="BE100" s="220"/>
      <c r="BF100" s="220"/>
      <c r="BG100" s="220"/>
      <c r="BH100" s="114" t="s">
        <v>2</v>
      </c>
      <c r="BI100" s="115">
        <f>VLOOKUP(BD99,TE!$B:$S,18,0)</f>
        <v>17</v>
      </c>
      <c r="BK100" s="214" t="str">
        <f>VLOOKUP(BK99,TE!$B:$C,2,0)</f>
        <v>CoCar</v>
      </c>
      <c r="BL100" s="215"/>
      <c r="BM100" s="215"/>
      <c r="BN100" s="215"/>
      <c r="BO100" s="116" t="s">
        <v>2</v>
      </c>
      <c r="BP100" s="117">
        <f>VLOOKUP(BK99,TE!$B:$S,18,0)</f>
        <v>33</v>
      </c>
      <c r="BR100" s="219" t="str">
        <f>VLOOKUP(BR99,TE!$B:$C,2,0)</f>
        <v>WestMI</v>
      </c>
      <c r="BS100" s="220"/>
      <c r="BT100" s="220"/>
      <c r="BU100" s="220"/>
      <c r="BV100" s="114" t="s">
        <v>2</v>
      </c>
      <c r="BW100" s="115">
        <f>VLOOKUP(BR99,TE!$B:$S,18,0)</f>
        <v>23</v>
      </c>
      <c r="BY100" s="214" t="str">
        <f>VLOOKUP(BY99,TE!$B:$C,2,0)</f>
        <v>ColSt</v>
      </c>
      <c r="BZ100" s="215"/>
      <c r="CA100" s="215"/>
      <c r="CB100" s="215"/>
      <c r="CC100" s="116" t="s">
        <v>2</v>
      </c>
      <c r="CD100" s="117">
        <f>VLOOKUP(BY99,TE!$B:$S,18,0)</f>
        <v>32</v>
      </c>
    </row>
    <row r="101" spans="1:82">
      <c r="C101" s="168" t="s">
        <v>0</v>
      </c>
      <c r="D101" s="169" t="s">
        <v>1</v>
      </c>
      <c r="E101" s="170" t="s">
        <v>2</v>
      </c>
      <c r="G101" s="121" t="s">
        <v>0</v>
      </c>
      <c r="H101" s="122" t="s">
        <v>1</v>
      </c>
      <c r="I101" s="122" t="s">
        <v>2</v>
      </c>
      <c r="J101" s="122" t="s">
        <v>136</v>
      </c>
      <c r="K101" s="122" t="s">
        <v>1</v>
      </c>
      <c r="L101" s="123" t="s">
        <v>2</v>
      </c>
      <c r="N101" s="124" t="s">
        <v>0</v>
      </c>
      <c r="O101" s="125" t="s">
        <v>1</v>
      </c>
      <c r="P101" s="125" t="s">
        <v>2</v>
      </c>
      <c r="Q101" s="125" t="s">
        <v>136</v>
      </c>
      <c r="R101" s="125" t="s">
        <v>1</v>
      </c>
      <c r="S101" s="126" t="s">
        <v>2</v>
      </c>
      <c r="U101" s="127" t="s">
        <v>0</v>
      </c>
      <c r="V101" s="128" t="s">
        <v>1</v>
      </c>
      <c r="W101" s="128" t="s">
        <v>2</v>
      </c>
      <c r="X101" s="128" t="s">
        <v>136</v>
      </c>
      <c r="Y101" s="128" t="s">
        <v>1</v>
      </c>
      <c r="Z101" s="129" t="s">
        <v>2</v>
      </c>
      <c r="AB101" s="124" t="s">
        <v>0</v>
      </c>
      <c r="AC101" s="125" t="s">
        <v>1</v>
      </c>
      <c r="AD101" s="125" t="s">
        <v>2</v>
      </c>
      <c r="AE101" s="125" t="s">
        <v>136</v>
      </c>
      <c r="AF101" s="125" t="s">
        <v>1</v>
      </c>
      <c r="AG101" s="126" t="s">
        <v>2</v>
      </c>
      <c r="AI101" s="127" t="s">
        <v>0</v>
      </c>
      <c r="AJ101" s="128" t="s">
        <v>1</v>
      </c>
      <c r="AK101" s="128" t="s">
        <v>2</v>
      </c>
      <c r="AL101" s="128" t="s">
        <v>136</v>
      </c>
      <c r="AM101" s="128" t="s">
        <v>1</v>
      </c>
      <c r="AN101" s="129" t="s">
        <v>2</v>
      </c>
      <c r="AP101" s="124" t="s">
        <v>0</v>
      </c>
      <c r="AQ101" s="125" t="s">
        <v>1</v>
      </c>
      <c r="AR101" s="125" t="s">
        <v>2</v>
      </c>
      <c r="AS101" s="125" t="s">
        <v>136</v>
      </c>
      <c r="AT101" s="125" t="s">
        <v>1</v>
      </c>
      <c r="AU101" s="126" t="s">
        <v>2</v>
      </c>
      <c r="AW101" s="127" t="s">
        <v>0</v>
      </c>
      <c r="AX101" s="128" t="s">
        <v>1</v>
      </c>
      <c r="AY101" s="128" t="s">
        <v>2</v>
      </c>
      <c r="AZ101" s="128" t="s">
        <v>136</v>
      </c>
      <c r="BA101" s="128" t="s">
        <v>1</v>
      </c>
      <c r="BB101" s="129" t="s">
        <v>2</v>
      </c>
      <c r="BD101" s="124" t="s">
        <v>0</v>
      </c>
      <c r="BE101" s="125" t="s">
        <v>1</v>
      </c>
      <c r="BF101" s="125" t="s">
        <v>2</v>
      </c>
      <c r="BG101" s="125" t="s">
        <v>136</v>
      </c>
      <c r="BH101" s="125" t="s">
        <v>1</v>
      </c>
      <c r="BI101" s="126" t="s">
        <v>2</v>
      </c>
      <c r="BK101" s="127" t="s">
        <v>0</v>
      </c>
      <c r="BL101" s="128" t="s">
        <v>1</v>
      </c>
      <c r="BM101" s="128" t="s">
        <v>2</v>
      </c>
      <c r="BN101" s="128" t="s">
        <v>136</v>
      </c>
      <c r="BO101" s="128" t="s">
        <v>1</v>
      </c>
      <c r="BP101" s="129" t="s">
        <v>2</v>
      </c>
      <c r="BR101" s="124" t="s">
        <v>0</v>
      </c>
      <c r="BS101" s="125" t="s">
        <v>1</v>
      </c>
      <c r="BT101" s="125" t="s">
        <v>2</v>
      </c>
      <c r="BU101" s="125" t="s">
        <v>136</v>
      </c>
      <c r="BV101" s="125" t="s">
        <v>1</v>
      </c>
      <c r="BW101" s="126" t="s">
        <v>2</v>
      </c>
      <c r="BY101" s="127" t="s">
        <v>0</v>
      </c>
      <c r="BZ101" s="128" t="s">
        <v>1</v>
      </c>
      <c r="CA101" s="128" t="s">
        <v>2</v>
      </c>
      <c r="CB101" s="128" t="s">
        <v>136</v>
      </c>
      <c r="CC101" s="128" t="s">
        <v>1</v>
      </c>
      <c r="CD101" s="129" t="s">
        <v>2</v>
      </c>
    </row>
    <row r="102" spans="1:82">
      <c r="A102" s="102">
        <v>2</v>
      </c>
      <c r="C102" s="130">
        <v>0</v>
      </c>
      <c r="D102" s="162" t="str">
        <f>VLOOKUP(C$100,Schedule!$A:$P,$A102,0)</f>
        <v>Bye</v>
      </c>
      <c r="E102" s="132">
        <f>VLOOKUP($C$100,TE!$C:$R,'Use this tab'!$A102,0)</f>
        <v>0</v>
      </c>
      <c r="G102" s="133">
        <v>0</v>
      </c>
      <c r="H102" s="135" t="str">
        <f>VLOOKUP(G$100,Schedule!$A:$P,$A102,0)</f>
        <v>Bye</v>
      </c>
      <c r="I102" s="136">
        <f>VLOOKUP($G$100,TE!$C:$R,'Use this tab'!$A102,0)</f>
        <v>0</v>
      </c>
      <c r="J102" s="135" t="str">
        <f t="shared" ref="J102:J116" si="132">IF($E102&gt;I102,$C$99,G$99)</f>
        <v>Colby Parkinson</v>
      </c>
      <c r="K102" s="135" t="str">
        <f>IF($E102&gt;I102,$D102,H102)</f>
        <v>Bye</v>
      </c>
      <c r="L102" s="136">
        <f>MAX($E102,I102)</f>
        <v>0</v>
      </c>
      <c r="N102" s="137">
        <v>0</v>
      </c>
      <c r="O102" s="139" t="str">
        <f>VLOOKUP(N$100,Schedule!$A:$P,$A102,0)</f>
        <v>Bye</v>
      </c>
      <c r="P102" s="140">
        <f>VLOOKUP($N$100,TE!$C:$R,'Use this tab'!$A102,0)</f>
        <v>0</v>
      </c>
      <c r="Q102" s="143" t="str">
        <f t="shared" ref="Q102:Q116" si="133">IF($E102&gt;P102,$C$99,N$99)</f>
        <v>Cheyenne O'Grady</v>
      </c>
      <c r="R102" s="139" t="str">
        <f>IF($E102&gt;P102,$D102,O102)</f>
        <v>Bye</v>
      </c>
      <c r="S102" s="140">
        <f>MAX($E102,P102)</f>
        <v>0</v>
      </c>
      <c r="U102" s="141">
        <v>0</v>
      </c>
      <c r="V102" s="143" t="str">
        <f>VLOOKUP(U$100,Schedule!$A:$P,$A102,0)</f>
        <v>Bye</v>
      </c>
      <c r="W102" s="166">
        <f>VLOOKUP($U$100,TE!$C:$R,'Use this tab'!$A102,0)</f>
        <v>0</v>
      </c>
      <c r="X102" s="143" t="str">
        <f t="shared" ref="X102:X116" si="134">IF($E102&gt;W102,$C$99,U$99)</f>
        <v>Peyton Hendershot</v>
      </c>
      <c r="Y102" s="143" t="str">
        <f>IF($E102&gt;W102,$D102,V102)</f>
        <v>Bye</v>
      </c>
      <c r="Z102" s="140">
        <f>MAX($E102,W102)</f>
        <v>0</v>
      </c>
      <c r="AB102" s="137">
        <v>0</v>
      </c>
      <c r="AC102" s="139" t="str">
        <f>VLOOKUP(AB$100,Schedule!$A:$P,$A102,0)</f>
        <v>Bye</v>
      </c>
      <c r="AD102" s="140">
        <f>VLOOKUP($AB$100,TE!$C:$R,'Use this tab'!$A102,0)</f>
        <v>0</v>
      </c>
      <c r="AE102" s="143" t="str">
        <f t="shared" ref="AE102:AE116" si="135">IF($E102&gt;AD102,$C$99,AB$99)</f>
        <v>Kylen Granson</v>
      </c>
      <c r="AF102" s="139" t="str">
        <f>IF($E102&gt;AD102,$D102,AC102)</f>
        <v>Bye</v>
      </c>
      <c r="AG102" s="140">
        <f>MAX($E102,AD102)</f>
        <v>0</v>
      </c>
      <c r="AI102" s="141">
        <v>0</v>
      </c>
      <c r="AJ102" s="143" t="str">
        <f>VLOOKUP(AI$100,Schedule!$A:$P,$A102,0)</f>
        <v>Bye</v>
      </c>
      <c r="AK102" s="166">
        <f>VLOOKUP($AI$100,TE!$C:$R,'Use this tab'!$A102,0)</f>
        <v>0</v>
      </c>
      <c r="AL102" s="143" t="str">
        <f t="shared" ref="AL102:AL116" si="136">IF($E102&gt;AK102,$C$99,AI$99)</f>
        <v>Sterling Palmer</v>
      </c>
      <c r="AM102" s="143" t="str">
        <f>IF($E102&gt;AK102,$D102,AJ102)</f>
        <v>Bye</v>
      </c>
      <c r="AN102" s="140">
        <f>MAX($E102,AK102)</f>
        <v>0</v>
      </c>
      <c r="AP102" s="137">
        <v>0</v>
      </c>
      <c r="AQ102" s="139" t="str">
        <f>VLOOKUP(AP$100,Schedule!$A:$P,$A102,0)</f>
        <v>Bye</v>
      </c>
      <c r="AR102" s="140">
        <f>VLOOKUP($AP$100,TE!$C:$R,'Use this tab'!$A102,0)</f>
        <v>0</v>
      </c>
      <c r="AS102" s="143" t="str">
        <f t="shared" ref="AS102:AS116" si="137">IF($E102&gt;AR102,$C$99,AP$99)</f>
        <v>Cam McCormick</v>
      </c>
      <c r="AT102" s="139" t="str">
        <f>IF($E102&gt;AR102,$D102,AQ102)</f>
        <v>Bye</v>
      </c>
      <c r="AU102" s="140">
        <f>MAX($E102,AR102)</f>
        <v>0</v>
      </c>
      <c r="AW102" s="141">
        <v>0</v>
      </c>
      <c r="AX102" s="143" t="str">
        <f>VLOOKUP(AW$100,Schedule!$A:$P,$A102,0)</f>
        <v>Bye</v>
      </c>
      <c r="AY102" s="166">
        <f>VLOOKUP($AW$100,TE!$C:$R,'Use this tab'!$A102,0)</f>
        <v>0</v>
      </c>
      <c r="AZ102" s="143" t="str">
        <f t="shared" ref="AZ102:AZ116" si="138">IF($E102&gt;AY102,$C$99,AW$99)</f>
        <v>Dalton Keene</v>
      </c>
      <c r="BA102" s="143" t="str">
        <f>IF($E102&gt;AY102,$D102,AX102)</f>
        <v>Bye</v>
      </c>
      <c r="BB102" s="140">
        <f>MAX($E102,AY102)</f>
        <v>0</v>
      </c>
      <c r="BD102" s="137">
        <v>0</v>
      </c>
      <c r="BE102" s="139" t="str">
        <f>VLOOKUP(BD$100,Schedule!$A:$P,$A102,0)</f>
        <v>Bye</v>
      </c>
      <c r="BF102" s="140">
        <f>VLOOKUP($BD$100,TE!$C:$R,'Use this tab'!$A102,0)</f>
        <v>0</v>
      </c>
      <c r="BG102" s="143" t="str">
        <f t="shared" ref="BG102:BG116" si="139">IF($E102&gt;BF102,$C$99,BD$99)</f>
        <v>Josiah Deguara</v>
      </c>
      <c r="BH102" s="139" t="str">
        <f>IF($E102&gt;BF102,$D102,BE102)</f>
        <v>Bye</v>
      </c>
      <c r="BI102" s="140">
        <f>MAX($E102,BF102)</f>
        <v>0</v>
      </c>
      <c r="BK102" s="141">
        <v>0</v>
      </c>
      <c r="BL102" s="143" t="str">
        <f>VLOOKUP(BK$100,Schedule!$A:$P,$A102,0)</f>
        <v>Bye</v>
      </c>
      <c r="BM102" s="166">
        <f>VLOOKUP($BK$100,TE!$C:$R,'Use this tab'!$A102,0)</f>
        <v>0</v>
      </c>
      <c r="BN102" s="143" t="str">
        <f t="shared" ref="BN102:BN116" si="140">IF($E102&gt;BM102,$C$99,BK$99)</f>
        <v>Isaiah Likely</v>
      </c>
      <c r="BO102" s="143" t="str">
        <f>IF($E102&gt;BM102,$D102,BL102)</f>
        <v>Bye</v>
      </c>
      <c r="BP102" s="140">
        <f>MAX($E102,BM102)</f>
        <v>0</v>
      </c>
      <c r="BR102" s="137">
        <v>0</v>
      </c>
      <c r="BS102" s="139" t="str">
        <f>VLOOKUP(BR$100,Schedule!$A:$P,$A102,0)</f>
        <v>Bye</v>
      </c>
      <c r="BT102" s="140">
        <f>VLOOKUP($BR$100,TE!$C:$R,'Use this tab'!$A102,0)</f>
        <v>0</v>
      </c>
      <c r="BU102" s="143" t="str">
        <f t="shared" ref="BU102:BU116" si="141">IF($E102&gt;BT102,$C$99,BR$99)</f>
        <v>Giovanni Ricci</v>
      </c>
      <c r="BV102" s="139" t="str">
        <f>IF($E102&gt;BT102,$D102,BS102)</f>
        <v>Bye</v>
      </c>
      <c r="BW102" s="140">
        <f>MAX($E102,BT102)</f>
        <v>0</v>
      </c>
      <c r="BY102" s="141">
        <v>0</v>
      </c>
      <c r="BZ102" s="143" t="str">
        <f>VLOOKUP(BY$100,Schedule!$A:$P,$A102,0)</f>
        <v>Bye</v>
      </c>
      <c r="CA102" s="166">
        <f>VLOOKUP($BY$100,TE!$C:$R,'Use this tab'!$A102,0)</f>
        <v>0</v>
      </c>
      <c r="CB102" s="143" t="str">
        <f t="shared" ref="CB102:CB116" si="142">IF($E102&gt;CA102,$C$99,BY$99)</f>
        <v>Cameron Butler</v>
      </c>
      <c r="CC102" s="143" t="str">
        <f>IF($E102&gt;CA102,$D102,BZ102)</f>
        <v>Bye</v>
      </c>
      <c r="CD102" s="140">
        <f>MAX($E102,CA102)</f>
        <v>0</v>
      </c>
    </row>
    <row r="103" spans="1:82">
      <c r="A103" s="102">
        <v>3</v>
      </c>
      <c r="C103" s="130">
        <v>1</v>
      </c>
      <c r="D103" s="162" t="str">
        <f>VLOOKUP(C$100,Schedule!$A:$P,$A103,0)</f>
        <v>SoFL</v>
      </c>
      <c r="E103" s="132">
        <f>VLOOKUP($C$100,TE!$C:$R,'Use this tab'!$A103,0)</f>
        <v>36</v>
      </c>
      <c r="G103" s="133">
        <v>1</v>
      </c>
      <c r="H103" s="135" t="str">
        <f>VLOOKUP(G$100,Schedule!$A:$P,$A103,0)</f>
        <v>NW</v>
      </c>
      <c r="I103" s="136">
        <f>VLOOKUP($G$100,TE!$C:$R,'Use this tab'!$A103,0)</f>
        <v>107</v>
      </c>
      <c r="J103" s="135" t="str">
        <f t="shared" si="132"/>
        <v>Colby Parkinson</v>
      </c>
      <c r="K103" s="135" t="str">
        <f t="shared" ref="K103:K116" si="143">IF($E103&gt;I103,$D103,H103)</f>
        <v>NW</v>
      </c>
      <c r="L103" s="136">
        <f t="shared" ref="L103:L116" si="144">MAX($E103,I103)</f>
        <v>107</v>
      </c>
      <c r="N103" s="137">
        <v>1</v>
      </c>
      <c r="O103" s="139" t="str">
        <f>VLOOKUP(N$100,Schedule!$A:$P,$A103,0)</f>
        <v>FCS</v>
      </c>
      <c r="P103" s="140">
        <f>VLOOKUP($N$100,TE!$C:$R,'Use this tab'!$A103,0)</f>
        <v>131</v>
      </c>
      <c r="Q103" s="143" t="str">
        <f t="shared" si="133"/>
        <v>Cheyenne O'Grady</v>
      </c>
      <c r="R103" s="139" t="str">
        <f>IF($E103&gt;P103,$D103,O103)</f>
        <v>FCS</v>
      </c>
      <c r="S103" s="140">
        <f t="shared" ref="S103:S116" si="145">MAX($E103,P103)</f>
        <v>131</v>
      </c>
      <c r="U103" s="141">
        <v>1</v>
      </c>
      <c r="V103" s="143" t="str">
        <f>VLOOKUP(U$100,Schedule!$A:$P,$A103,0)</f>
        <v>Ball</v>
      </c>
      <c r="W103" s="166">
        <f>VLOOKUP($U$100,TE!$C:$R,'Use this tab'!$A103,0)</f>
        <v>51</v>
      </c>
      <c r="X103" s="143" t="str">
        <f t="shared" si="134"/>
        <v>Peyton Hendershot</v>
      </c>
      <c r="Y103" s="143" t="str">
        <f>IF($E103&gt;W103,$D103,V103)</f>
        <v>Ball</v>
      </c>
      <c r="Z103" s="140">
        <f t="shared" ref="Z103:Z116" si="146">MAX($E103,W103)</f>
        <v>51</v>
      </c>
      <c r="AB103" s="137">
        <v>1</v>
      </c>
      <c r="AC103" s="139" t="str">
        <f>VLOOKUP(AB$100,Schedule!$A:$P,$A103,0)</f>
        <v>ArkSt</v>
      </c>
      <c r="AD103" s="140">
        <f>VLOOKUP($AB$100,TE!$C:$R,'Use this tab'!$A103,0)</f>
        <v>13</v>
      </c>
      <c r="AE103" s="143" t="str">
        <f t="shared" si="135"/>
        <v>Jake Ferguson</v>
      </c>
      <c r="AF103" s="139" t="str">
        <f>IF($E103&gt;AD103,$D103,AC103)</f>
        <v>SoFL</v>
      </c>
      <c r="AG103" s="140">
        <f t="shared" ref="AG103:AG116" si="147">MAX($E103,AD103)</f>
        <v>36</v>
      </c>
      <c r="AI103" s="141">
        <v>1</v>
      </c>
      <c r="AJ103" s="143" t="str">
        <f>VLOOKUP(AI$100,Schedule!$A:$P,$A103,0)</f>
        <v>Tul</v>
      </c>
      <c r="AK103" s="166">
        <f>VLOOKUP($AI$100,TE!$C:$R,'Use this tab'!$A103,0)</f>
        <v>116</v>
      </c>
      <c r="AL103" s="143" t="str">
        <f t="shared" si="136"/>
        <v>Sterling Palmer</v>
      </c>
      <c r="AM103" s="143" t="str">
        <f>IF($E103&gt;AK103,$D103,AJ103)</f>
        <v>Tul</v>
      </c>
      <c r="AN103" s="140">
        <f t="shared" ref="AN103:AN116" si="148">MAX($E103,AK103)</f>
        <v>116</v>
      </c>
      <c r="AP103" s="137">
        <v>1</v>
      </c>
      <c r="AQ103" s="139" t="str">
        <f>VLOOKUP(AP$100,Schedule!$A:$P,$A103,0)</f>
        <v>Aub</v>
      </c>
      <c r="AR103" s="140">
        <f>VLOOKUP($AP$100,TE!$C:$R,'Use this tab'!$A103,0)</f>
        <v>59</v>
      </c>
      <c r="AS103" s="143" t="str">
        <f t="shared" si="137"/>
        <v>Cam McCormick</v>
      </c>
      <c r="AT103" s="139" t="str">
        <f>IF($E103&gt;AR103,$D103,AQ103)</f>
        <v>Aub</v>
      </c>
      <c r="AU103" s="140">
        <f t="shared" ref="AU103:AU116" si="149">MAX($E103,AR103)</f>
        <v>59</v>
      </c>
      <c r="AW103" s="141">
        <v>1</v>
      </c>
      <c r="AX103" s="143" t="str">
        <f>VLOOKUP(AW$100,Schedule!$A:$P,$A103,0)</f>
        <v>BC</v>
      </c>
      <c r="AY103" s="166">
        <f>VLOOKUP($AW$100,TE!$C:$R,'Use this tab'!$A103,0)</f>
        <v>98</v>
      </c>
      <c r="AZ103" s="143" t="str">
        <f t="shared" si="138"/>
        <v>Dalton Keene</v>
      </c>
      <c r="BA103" s="143" t="str">
        <f>IF($E103&gt;AY103,$D103,AX103)</f>
        <v>BC</v>
      </c>
      <c r="BB103" s="140">
        <f t="shared" ref="BB103:BB116" si="150">MAX($E103,AY103)</f>
        <v>98</v>
      </c>
      <c r="BD103" s="137">
        <v>1</v>
      </c>
      <c r="BE103" s="139" t="str">
        <f>VLOOKUP(BD$100,Schedule!$A:$P,$A103,0)</f>
        <v>UCLA</v>
      </c>
      <c r="BF103" s="140">
        <f>VLOOKUP($BD$100,TE!$C:$R,'Use this tab'!$A103,0)</f>
        <v>90</v>
      </c>
      <c r="BG103" s="143" t="str">
        <f t="shared" si="139"/>
        <v>Josiah Deguara</v>
      </c>
      <c r="BH103" s="139" t="str">
        <f>IF($E103&gt;BF103,$D103,BE103)</f>
        <v>UCLA</v>
      </c>
      <c r="BI103" s="140">
        <f t="shared" ref="BI103:BI116" si="151">MAX($E103,BF103)</f>
        <v>90</v>
      </c>
      <c r="BK103" s="141">
        <v>1</v>
      </c>
      <c r="BL103" s="143" t="str">
        <f>VLOOKUP(BK$100,Schedule!$A:$P,$A103,0)</f>
        <v>E Mi</v>
      </c>
      <c r="BM103" s="166">
        <f>VLOOKUP($BK$100,TE!$C:$R,'Use this tab'!$A103,0)</f>
        <v>6</v>
      </c>
      <c r="BN103" s="143" t="str">
        <f t="shared" si="140"/>
        <v>Jake Ferguson</v>
      </c>
      <c r="BO103" s="143" t="str">
        <f>IF($E103&gt;BM103,$D103,BL103)</f>
        <v>SoFL</v>
      </c>
      <c r="BP103" s="140">
        <f t="shared" ref="BP103:BP116" si="152">MAX($E103,BM103)</f>
        <v>36</v>
      </c>
      <c r="BR103" s="137">
        <v>1</v>
      </c>
      <c r="BS103" s="139" t="str">
        <f>VLOOKUP(BR$100,Schedule!$A:$P,$A103,0)</f>
        <v>FCS</v>
      </c>
      <c r="BT103" s="140">
        <f>VLOOKUP($BR$100,TE!$C:$R,'Use this tab'!$A103,0)</f>
        <v>131</v>
      </c>
      <c r="BU103" s="143" t="str">
        <f t="shared" si="141"/>
        <v>Giovanni Ricci</v>
      </c>
      <c r="BV103" s="139" t="str">
        <f>IF($E103&gt;BT103,$D103,BS103)</f>
        <v>FCS</v>
      </c>
      <c r="BW103" s="140">
        <f t="shared" ref="BW103:BW116" si="153">MAX($E103,BT103)</f>
        <v>131</v>
      </c>
      <c r="BY103" s="141">
        <v>1</v>
      </c>
      <c r="BZ103" s="143" t="str">
        <f>VLOOKUP(BY$100,Schedule!$A:$P,$A103,0)</f>
        <v>Colo</v>
      </c>
      <c r="CA103" s="166">
        <f>VLOOKUP($BY$100,TE!$C:$R,'Use this tab'!$A103,0)</f>
        <v>76</v>
      </c>
      <c r="CB103" s="143" t="str">
        <f t="shared" si="142"/>
        <v>Cameron Butler</v>
      </c>
      <c r="CC103" s="143" t="str">
        <f>IF($E103&gt;CA103,$D103,BZ103)</f>
        <v>Colo</v>
      </c>
      <c r="CD103" s="140">
        <f t="shared" ref="CD103:CD116" si="154">MAX($E103,CA103)</f>
        <v>76</v>
      </c>
    </row>
    <row r="104" spans="1:82">
      <c r="A104" s="102">
        <v>4</v>
      </c>
      <c r="C104" s="130">
        <v>2</v>
      </c>
      <c r="D104" s="162" t="str">
        <f>VLOOKUP(C$100,Schedule!$A:$P,$A104,0)</f>
        <v>C Mi</v>
      </c>
      <c r="E104" s="132">
        <f>VLOOKUP($C$100,TE!$C:$R,'Use this tab'!$A104,0)</f>
        <v>5</v>
      </c>
      <c r="G104" s="133">
        <v>2</v>
      </c>
      <c r="H104" s="135" t="str">
        <f>VLOOKUP(G$100,Schedule!$A:$P,$A104,0)</f>
        <v>USC</v>
      </c>
      <c r="I104" s="136">
        <f>VLOOKUP($G$100,TE!$C:$R,'Use this tab'!$A104,0)</f>
        <v>61</v>
      </c>
      <c r="J104" s="135" t="str">
        <f t="shared" si="132"/>
        <v>Colby Parkinson</v>
      </c>
      <c r="K104" s="135" t="str">
        <f t="shared" si="143"/>
        <v>USC</v>
      </c>
      <c r="L104" s="136">
        <f t="shared" si="144"/>
        <v>61</v>
      </c>
      <c r="N104" s="137">
        <v>2</v>
      </c>
      <c r="O104" s="139" t="str">
        <f>VLOOKUP(N$100,Schedule!$A:$P,$A104,0)</f>
        <v>Miss</v>
      </c>
      <c r="P104" s="140">
        <f>VLOOKUP($N$100,TE!$C:$R,'Use this tab'!$A104,0)</f>
        <v>109</v>
      </c>
      <c r="Q104" s="143" t="str">
        <f t="shared" si="133"/>
        <v>Cheyenne O'Grady</v>
      </c>
      <c r="R104" s="139" t="str">
        <f t="shared" ref="R104:R116" si="155">IF($E104&gt;P104,$D104,O104)</f>
        <v>Miss</v>
      </c>
      <c r="S104" s="140">
        <f t="shared" si="145"/>
        <v>109</v>
      </c>
      <c r="U104" s="141">
        <v>2</v>
      </c>
      <c r="V104" s="143" t="str">
        <f>VLOOKUP(U$100,Schedule!$A:$P,$A104,0)</f>
        <v>FCS</v>
      </c>
      <c r="W104" s="166">
        <f>VLOOKUP($U$100,TE!$C:$R,'Use this tab'!$A104,0)</f>
        <v>131</v>
      </c>
      <c r="X104" s="143" t="str">
        <f t="shared" si="134"/>
        <v>Peyton Hendershot</v>
      </c>
      <c r="Y104" s="143" t="str">
        <f t="shared" ref="Y104:Y116" si="156">IF($E104&gt;W104,$D104,V104)</f>
        <v>FCS</v>
      </c>
      <c r="Z104" s="140">
        <f t="shared" si="146"/>
        <v>131</v>
      </c>
      <c r="AB104" s="137">
        <v>2</v>
      </c>
      <c r="AC104" s="139" t="str">
        <f>VLOOKUP(AB$100,Schedule!$A:$P,$A104,0)</f>
        <v>NorTx</v>
      </c>
      <c r="AD104" s="140">
        <f>VLOOKUP($AB$100,TE!$C:$R,'Use this tab'!$A104,0)</f>
        <v>93</v>
      </c>
      <c r="AE104" s="143" t="str">
        <f t="shared" si="135"/>
        <v>Kylen Granson</v>
      </c>
      <c r="AF104" s="139" t="str">
        <f t="shared" ref="AF104:AF116" si="157">IF($E104&gt;AD104,$D104,AC104)</f>
        <v>NorTx</v>
      </c>
      <c r="AG104" s="140">
        <f t="shared" si="147"/>
        <v>93</v>
      </c>
      <c r="AI104" s="141">
        <v>2</v>
      </c>
      <c r="AJ104" s="143" t="str">
        <f>VLOOKUP(AI$100,Schedule!$A:$P,$A104,0)</f>
        <v>W Ky</v>
      </c>
      <c r="AK104" s="166">
        <f>VLOOKUP($AI$100,TE!$C:$R,'Use this tab'!$A104,0)</f>
        <v>99</v>
      </c>
      <c r="AL104" s="143" t="str">
        <f t="shared" si="136"/>
        <v>Sterling Palmer</v>
      </c>
      <c r="AM104" s="143" t="str">
        <f t="shared" ref="AM104:AM116" si="158">IF($E104&gt;AK104,$D104,AJ104)</f>
        <v>W Ky</v>
      </c>
      <c r="AN104" s="140">
        <f t="shared" si="148"/>
        <v>99</v>
      </c>
      <c r="AP104" s="137">
        <v>2</v>
      </c>
      <c r="AQ104" s="139" t="str">
        <f>VLOOKUP(AP$100,Schedule!$A:$P,$A104,0)</f>
        <v>Nev</v>
      </c>
      <c r="AR104" s="140">
        <f>VLOOKUP($AP$100,TE!$C:$R,'Use this tab'!$A104,0)</f>
        <v>87</v>
      </c>
      <c r="AS104" s="143" t="str">
        <f t="shared" si="137"/>
        <v>Cam McCormick</v>
      </c>
      <c r="AT104" s="139" t="str">
        <f t="shared" ref="AT104:AT116" si="159">IF($E104&gt;AR104,$D104,AQ104)</f>
        <v>Nev</v>
      </c>
      <c r="AU104" s="140">
        <f t="shared" si="149"/>
        <v>87</v>
      </c>
      <c r="AW104" s="141">
        <v>2</v>
      </c>
      <c r="AX104" s="143" t="str">
        <f>VLOOKUP(AW$100,Schedule!$A:$P,$A104,0)</f>
        <v>OD</v>
      </c>
      <c r="AY104" s="166">
        <f>VLOOKUP($AW$100,TE!$C:$R,'Use this tab'!$A104,0)</f>
        <v>103</v>
      </c>
      <c r="AZ104" s="143" t="str">
        <f t="shared" si="138"/>
        <v>Dalton Keene</v>
      </c>
      <c r="BA104" s="143" t="str">
        <f t="shared" ref="BA104:BA116" si="160">IF($E104&gt;AY104,$D104,AX104)</f>
        <v>OD</v>
      </c>
      <c r="BB104" s="140">
        <f t="shared" si="150"/>
        <v>103</v>
      </c>
      <c r="BD104" s="137">
        <v>2</v>
      </c>
      <c r="BE104" s="139" t="str">
        <f>VLOOKUP(BD$100,Schedule!$A:$P,$A104,0)</f>
        <v>OHSt</v>
      </c>
      <c r="BF104" s="140">
        <f>VLOOKUP($BD$100,TE!$C:$R,'Use this tab'!$A104,0)</f>
        <v>84</v>
      </c>
      <c r="BG104" s="143" t="str">
        <f t="shared" si="139"/>
        <v>Josiah Deguara</v>
      </c>
      <c r="BH104" s="139" t="str">
        <f t="shared" ref="BH104:BH116" si="161">IF($E104&gt;BF104,$D104,BE104)</f>
        <v>OHSt</v>
      </c>
      <c r="BI104" s="140">
        <f t="shared" si="151"/>
        <v>84</v>
      </c>
      <c r="BK104" s="141">
        <v>2</v>
      </c>
      <c r="BL104" s="143" t="str">
        <f>VLOOKUP(BK$100,Schedule!$A:$P,$A104,0)</f>
        <v>Kans</v>
      </c>
      <c r="BM104" s="166">
        <f>VLOOKUP($BK$100,TE!$C:$R,'Use this tab'!$A104,0)</f>
        <v>94</v>
      </c>
      <c r="BN104" s="143" t="str">
        <f t="shared" si="140"/>
        <v>Isaiah Likely</v>
      </c>
      <c r="BO104" s="143" t="str">
        <f t="shared" ref="BO104:BO116" si="162">IF($E104&gt;BM104,$D104,BL104)</f>
        <v>Kans</v>
      </c>
      <c r="BP104" s="140">
        <f t="shared" si="152"/>
        <v>94</v>
      </c>
      <c r="BR104" s="137">
        <v>2</v>
      </c>
      <c r="BS104" s="139" t="str">
        <f>VLOOKUP(BR$100,Schedule!$A:$P,$A104,0)</f>
        <v>MSU</v>
      </c>
      <c r="BT104" s="140">
        <f>VLOOKUP($BR$100,TE!$C:$R,'Use this tab'!$A104,0)</f>
        <v>65</v>
      </c>
      <c r="BU104" s="143" t="str">
        <f t="shared" si="141"/>
        <v>Giovanni Ricci</v>
      </c>
      <c r="BV104" s="139" t="str">
        <f t="shared" ref="BV104:BV116" si="163">IF($E104&gt;BT104,$D104,BS104)</f>
        <v>MSU</v>
      </c>
      <c r="BW104" s="140">
        <f t="shared" si="153"/>
        <v>65</v>
      </c>
      <c r="BY104" s="141">
        <v>2</v>
      </c>
      <c r="BZ104" s="143" t="str">
        <f>VLOOKUP(BY$100,Schedule!$A:$P,$A104,0)</f>
        <v>FCS</v>
      </c>
      <c r="CA104" s="166">
        <f>VLOOKUP($BY$100,TE!$C:$R,'Use this tab'!$A104,0)</f>
        <v>131</v>
      </c>
      <c r="CB104" s="143" t="str">
        <f t="shared" si="142"/>
        <v>Cameron Butler</v>
      </c>
      <c r="CC104" s="143" t="str">
        <f t="shared" ref="CC104:CC116" si="164">IF($E104&gt;CA104,$D104,BZ104)</f>
        <v>FCS</v>
      </c>
      <c r="CD104" s="140">
        <f t="shared" si="154"/>
        <v>131</v>
      </c>
    </row>
    <row r="105" spans="1:82">
      <c r="A105" s="102">
        <v>5</v>
      </c>
      <c r="C105" s="130">
        <v>3</v>
      </c>
      <c r="D105" s="162" t="str">
        <f>VLOOKUP(C$100,Schedule!$A:$P,$A105,0)</f>
        <v>Bye</v>
      </c>
      <c r="E105" s="132">
        <f>VLOOKUP($C$100,TE!$C:$R,'Use this tab'!$A105,0)</f>
        <v>0</v>
      </c>
      <c r="G105" s="133">
        <v>3</v>
      </c>
      <c r="H105" s="135" t="str">
        <f>VLOOKUP(G$100,Schedule!$A:$P,$A105,0)</f>
        <v>UCF</v>
      </c>
      <c r="I105" s="136">
        <f>VLOOKUP($G$100,TE!$C:$R,'Use this tab'!$A105,0)</f>
        <v>33</v>
      </c>
      <c r="J105" s="135" t="str">
        <f t="shared" si="132"/>
        <v>Colby Parkinson</v>
      </c>
      <c r="K105" s="135" t="str">
        <f t="shared" si="143"/>
        <v>UCF</v>
      </c>
      <c r="L105" s="136">
        <f t="shared" si="144"/>
        <v>33</v>
      </c>
      <c r="N105" s="137">
        <v>3</v>
      </c>
      <c r="O105" s="139" t="str">
        <f>VLOOKUP(N$100,Schedule!$A:$P,$A105,0)</f>
        <v>ColSt</v>
      </c>
      <c r="P105" s="140">
        <f>VLOOKUP($N$100,TE!$C:$R,'Use this tab'!$A105,0)</f>
        <v>71</v>
      </c>
      <c r="Q105" s="143" t="str">
        <f t="shared" si="133"/>
        <v>Cheyenne O'Grady</v>
      </c>
      <c r="R105" s="139" t="str">
        <f t="shared" si="155"/>
        <v>ColSt</v>
      </c>
      <c r="S105" s="140">
        <f t="shared" si="145"/>
        <v>71</v>
      </c>
      <c r="U105" s="141">
        <v>3</v>
      </c>
      <c r="V105" s="143" t="str">
        <f>VLOOKUP(U$100,Schedule!$A:$P,$A105,0)</f>
        <v>OHSt</v>
      </c>
      <c r="W105" s="166">
        <f>VLOOKUP($U$100,TE!$C:$R,'Use this tab'!$A105,0)</f>
        <v>84</v>
      </c>
      <c r="X105" s="143" t="str">
        <f t="shared" si="134"/>
        <v>Peyton Hendershot</v>
      </c>
      <c r="Y105" s="143" t="str">
        <f t="shared" si="156"/>
        <v>OHSt</v>
      </c>
      <c r="Z105" s="140">
        <f t="shared" si="146"/>
        <v>84</v>
      </c>
      <c r="AB105" s="137">
        <v>3</v>
      </c>
      <c r="AC105" s="139" t="str">
        <f>VLOOKUP(AB$100,Schedule!$A:$P,$A105,0)</f>
        <v>TxSt</v>
      </c>
      <c r="AD105" s="140">
        <f>VLOOKUP($AB$100,TE!$C:$R,'Use this tab'!$A105,0)</f>
        <v>40</v>
      </c>
      <c r="AE105" s="143" t="str">
        <f t="shared" si="135"/>
        <v>Kylen Granson</v>
      </c>
      <c r="AF105" s="139" t="str">
        <f t="shared" si="157"/>
        <v>TxSt</v>
      </c>
      <c r="AG105" s="140">
        <f t="shared" si="147"/>
        <v>40</v>
      </c>
      <c r="AI105" s="141">
        <v>3</v>
      </c>
      <c r="AJ105" s="143" t="str">
        <f>VLOOKUP(AI$100,Schedule!$A:$P,$A105,0)</f>
        <v>FCS</v>
      </c>
      <c r="AK105" s="166">
        <f>VLOOKUP($AI$100,TE!$C:$R,'Use this tab'!$A105,0)</f>
        <v>131</v>
      </c>
      <c r="AL105" s="143" t="str">
        <f t="shared" si="136"/>
        <v>Sterling Palmer</v>
      </c>
      <c r="AM105" s="143" t="str">
        <f t="shared" si="158"/>
        <v>FCS</v>
      </c>
      <c r="AN105" s="140">
        <f t="shared" si="148"/>
        <v>131</v>
      </c>
      <c r="AP105" s="137">
        <v>3</v>
      </c>
      <c r="AQ105" s="139" t="str">
        <f>VLOOKUP(AP$100,Schedule!$A:$P,$A105,0)</f>
        <v>FCS</v>
      </c>
      <c r="AR105" s="140">
        <f>VLOOKUP($AP$100,TE!$C:$R,'Use this tab'!$A105,0)</f>
        <v>131</v>
      </c>
      <c r="AS105" s="143" t="str">
        <f t="shared" si="137"/>
        <v>Cam McCormick</v>
      </c>
      <c r="AT105" s="139" t="str">
        <f t="shared" si="159"/>
        <v>FCS</v>
      </c>
      <c r="AU105" s="140">
        <f t="shared" si="149"/>
        <v>131</v>
      </c>
      <c r="AW105" s="141">
        <v>3</v>
      </c>
      <c r="AX105" s="143" t="str">
        <f>VLOOKUP(AW$100,Schedule!$A:$P,$A105,0)</f>
        <v>FCS</v>
      </c>
      <c r="AY105" s="166">
        <f>VLOOKUP($AW$100,TE!$C:$R,'Use this tab'!$A105,0)</f>
        <v>131</v>
      </c>
      <c r="AZ105" s="143" t="str">
        <f t="shared" si="138"/>
        <v>Dalton Keene</v>
      </c>
      <c r="BA105" s="143" t="str">
        <f t="shared" si="160"/>
        <v>FCS</v>
      </c>
      <c r="BB105" s="140">
        <f t="shared" si="150"/>
        <v>131</v>
      </c>
      <c r="BD105" s="137">
        <v>3</v>
      </c>
      <c r="BE105" s="139" t="str">
        <f>VLOOKUP(BD$100,Schedule!$A:$P,$A105,0)</f>
        <v>MiaOH</v>
      </c>
      <c r="BF105" s="140">
        <f>VLOOKUP($BD$100,TE!$C:$R,'Use this tab'!$A105,0)</f>
        <v>47</v>
      </c>
      <c r="BG105" s="143" t="str">
        <f t="shared" si="139"/>
        <v>Josiah Deguara</v>
      </c>
      <c r="BH105" s="139" t="str">
        <f t="shared" si="161"/>
        <v>MiaOH</v>
      </c>
      <c r="BI105" s="140">
        <f t="shared" si="151"/>
        <v>47</v>
      </c>
      <c r="BK105" s="141">
        <v>3</v>
      </c>
      <c r="BL105" s="143" t="str">
        <f>VLOOKUP(BK$100,Schedule!$A:$P,$A105,0)</f>
        <v>FCS</v>
      </c>
      <c r="BM105" s="166">
        <f>VLOOKUP($BK$100,TE!$C:$R,'Use this tab'!$A105,0)</f>
        <v>131</v>
      </c>
      <c r="BN105" s="143" t="str">
        <f t="shared" si="140"/>
        <v>Isaiah Likely</v>
      </c>
      <c r="BO105" s="143" t="str">
        <f t="shared" si="162"/>
        <v>FCS</v>
      </c>
      <c r="BP105" s="140">
        <f t="shared" si="152"/>
        <v>131</v>
      </c>
      <c r="BR105" s="137">
        <v>3</v>
      </c>
      <c r="BS105" s="139" t="str">
        <f>VLOOKUP(BR$100,Schedule!$A:$P,$A105,0)</f>
        <v>GASt</v>
      </c>
      <c r="BT105" s="140">
        <f>VLOOKUP($BR$100,TE!$C:$R,'Use this tab'!$A105,0)</f>
        <v>82</v>
      </c>
      <c r="BU105" s="143" t="str">
        <f t="shared" si="141"/>
        <v>Giovanni Ricci</v>
      </c>
      <c r="BV105" s="139" t="str">
        <f t="shared" si="163"/>
        <v>GASt</v>
      </c>
      <c r="BW105" s="140">
        <f t="shared" si="153"/>
        <v>82</v>
      </c>
      <c r="BY105" s="141">
        <v>3</v>
      </c>
      <c r="BZ105" s="143" t="str">
        <f>VLOOKUP(BY$100,Schedule!$A:$P,$A105,0)</f>
        <v>Ark</v>
      </c>
      <c r="CA105" s="166">
        <f>VLOOKUP($BY$100,TE!$C:$R,'Use this tab'!$A105,0)</f>
        <v>89</v>
      </c>
      <c r="CB105" s="143" t="str">
        <f t="shared" si="142"/>
        <v>Cameron Butler</v>
      </c>
      <c r="CC105" s="143" t="str">
        <f t="shared" si="164"/>
        <v>Ark</v>
      </c>
      <c r="CD105" s="140">
        <f t="shared" si="154"/>
        <v>89</v>
      </c>
    </row>
    <row r="106" spans="1:82">
      <c r="A106" s="102">
        <v>6</v>
      </c>
      <c r="C106" s="130">
        <v>4</v>
      </c>
      <c r="D106" s="162" t="str">
        <f>VLOOKUP(C$100,Schedule!$A:$P,$A106,0)</f>
        <v>Mich</v>
      </c>
      <c r="E106" s="132">
        <f>VLOOKUP($C$100,TE!$C:$R,'Use this tab'!$A106,0)</f>
        <v>3</v>
      </c>
      <c r="G106" s="133">
        <v>4</v>
      </c>
      <c r="H106" s="135" t="str">
        <f>VLOOKUP(G$100,Schedule!$A:$P,$A106,0)</f>
        <v>Oreg</v>
      </c>
      <c r="I106" s="136">
        <f>VLOOKUP($G$100,TE!$C:$R,'Use this tab'!$A106,0)</f>
        <v>97</v>
      </c>
      <c r="J106" s="135" t="str">
        <f t="shared" si="132"/>
        <v>Colby Parkinson</v>
      </c>
      <c r="K106" s="135" t="str">
        <f t="shared" si="143"/>
        <v>Oreg</v>
      </c>
      <c r="L106" s="136">
        <f t="shared" si="144"/>
        <v>97</v>
      </c>
      <c r="N106" s="137">
        <v>4</v>
      </c>
      <c r="O106" s="139" t="str">
        <f>VLOOKUP(N$100,Schedule!$A:$P,$A106,0)</f>
        <v>SJSU</v>
      </c>
      <c r="P106" s="140">
        <f>VLOOKUP($N$100,TE!$C:$R,'Use this tab'!$A106,0)</f>
        <v>128</v>
      </c>
      <c r="Q106" s="143" t="str">
        <f t="shared" si="133"/>
        <v>Cheyenne O'Grady</v>
      </c>
      <c r="R106" s="139" t="str">
        <f t="shared" si="155"/>
        <v>SJSU</v>
      </c>
      <c r="S106" s="140">
        <f t="shared" si="145"/>
        <v>128</v>
      </c>
      <c r="U106" s="141">
        <v>4</v>
      </c>
      <c r="V106" s="143" t="str">
        <f>VLOOKUP(U$100,Schedule!$A:$P,$A106,0)</f>
        <v>UConn</v>
      </c>
      <c r="W106" s="166">
        <f>VLOOKUP($U$100,TE!$C:$R,'Use this tab'!$A106,0)</f>
        <v>127</v>
      </c>
      <c r="X106" s="143" t="str">
        <f t="shared" si="134"/>
        <v>Peyton Hendershot</v>
      </c>
      <c r="Y106" s="143" t="str">
        <f t="shared" si="156"/>
        <v>UConn</v>
      </c>
      <c r="Z106" s="140">
        <f t="shared" si="146"/>
        <v>127</v>
      </c>
      <c r="AB106" s="137">
        <v>4</v>
      </c>
      <c r="AC106" s="139" t="str">
        <f>VLOOKUP(AB$100,Schedule!$A:$P,$A106,0)</f>
        <v>TCU</v>
      </c>
      <c r="AD106" s="140">
        <f>VLOOKUP($AB$100,TE!$C:$R,'Use this tab'!$A106,0)</f>
        <v>41</v>
      </c>
      <c r="AE106" s="143" t="str">
        <f t="shared" si="135"/>
        <v>Kylen Granson</v>
      </c>
      <c r="AF106" s="139" t="str">
        <f t="shared" si="157"/>
        <v>TCU</v>
      </c>
      <c r="AG106" s="140">
        <f t="shared" si="147"/>
        <v>41</v>
      </c>
      <c r="AI106" s="141">
        <v>4</v>
      </c>
      <c r="AJ106" s="143" t="str">
        <f>VLOOKUP(AI$100,Schedule!$A:$P,$A106,0)</f>
        <v>LaTec</v>
      </c>
      <c r="AK106" s="166">
        <f>VLOOKUP($AI$100,TE!$C:$R,'Use this tab'!$A106,0)</f>
        <v>30</v>
      </c>
      <c r="AL106" s="143" t="str">
        <f t="shared" si="136"/>
        <v>Sterling Palmer</v>
      </c>
      <c r="AM106" s="143" t="str">
        <f t="shared" si="158"/>
        <v>LaTec</v>
      </c>
      <c r="AN106" s="140">
        <f t="shared" si="148"/>
        <v>30</v>
      </c>
      <c r="AP106" s="137">
        <v>4</v>
      </c>
      <c r="AQ106" s="139" t="str">
        <f>VLOOKUP(AP$100,Schedule!$A:$P,$A106,0)</f>
        <v>Stan</v>
      </c>
      <c r="AR106" s="140">
        <f>VLOOKUP($AP$100,TE!$C:$R,'Use this tab'!$A106,0)</f>
        <v>123</v>
      </c>
      <c r="AS106" s="143" t="str">
        <f t="shared" si="137"/>
        <v>Cam McCormick</v>
      </c>
      <c r="AT106" s="139" t="str">
        <f t="shared" si="159"/>
        <v>Stan</v>
      </c>
      <c r="AU106" s="140">
        <f t="shared" si="149"/>
        <v>123</v>
      </c>
      <c r="AW106" s="141">
        <v>4</v>
      </c>
      <c r="AX106" s="143" t="str">
        <f>VLOOKUP(AW$100,Schedule!$A:$P,$A106,0)</f>
        <v>Bye</v>
      </c>
      <c r="AY106" s="166">
        <f>VLOOKUP($AW$100,TE!$C:$R,'Use this tab'!$A106,0)</f>
        <v>0</v>
      </c>
      <c r="AZ106" s="143" t="str">
        <f t="shared" si="138"/>
        <v>Jake Ferguson</v>
      </c>
      <c r="BA106" s="143" t="str">
        <f t="shared" si="160"/>
        <v>Mich</v>
      </c>
      <c r="BB106" s="140">
        <f t="shared" si="150"/>
        <v>3</v>
      </c>
      <c r="BD106" s="137">
        <v>4</v>
      </c>
      <c r="BE106" s="139" t="str">
        <f>VLOOKUP(BD$100,Schedule!$A:$P,$A106,0)</f>
        <v>Bye</v>
      </c>
      <c r="BF106" s="140">
        <f>VLOOKUP($BD$100,TE!$C:$R,'Use this tab'!$A106,0)</f>
        <v>0</v>
      </c>
      <c r="BG106" s="143" t="str">
        <f t="shared" si="139"/>
        <v>Jake Ferguson</v>
      </c>
      <c r="BH106" s="139" t="str">
        <f t="shared" si="161"/>
        <v>Mich</v>
      </c>
      <c r="BI106" s="140">
        <f t="shared" si="151"/>
        <v>3</v>
      </c>
      <c r="BK106" s="141">
        <v>4</v>
      </c>
      <c r="BL106" s="143" t="str">
        <f>VLOOKUP(BK$100,Schedule!$A:$P,$A106,0)</f>
        <v>UMass</v>
      </c>
      <c r="BM106" s="166">
        <f>VLOOKUP($BK$100,TE!$C:$R,'Use this tab'!$A106,0)</f>
        <v>50</v>
      </c>
      <c r="BN106" s="143" t="str">
        <f t="shared" si="140"/>
        <v>Isaiah Likely</v>
      </c>
      <c r="BO106" s="143" t="str">
        <f t="shared" si="162"/>
        <v>UMass</v>
      </c>
      <c r="BP106" s="140">
        <f t="shared" si="152"/>
        <v>50</v>
      </c>
      <c r="BR106" s="137">
        <v>4</v>
      </c>
      <c r="BS106" s="139" t="str">
        <f>VLOOKUP(BR$100,Schedule!$A:$P,$A106,0)</f>
        <v>Syr</v>
      </c>
      <c r="BT106" s="140">
        <f>VLOOKUP($BR$100,TE!$C:$R,'Use this tab'!$A106,0)</f>
        <v>112</v>
      </c>
      <c r="BU106" s="143" t="str">
        <f t="shared" si="141"/>
        <v>Giovanni Ricci</v>
      </c>
      <c r="BV106" s="139" t="str">
        <f t="shared" si="163"/>
        <v>Syr</v>
      </c>
      <c r="BW106" s="140">
        <f t="shared" si="153"/>
        <v>112</v>
      </c>
      <c r="BY106" s="141">
        <v>4</v>
      </c>
      <c r="BZ106" s="143" t="str">
        <f>VLOOKUP(BY$100,Schedule!$A:$P,$A106,0)</f>
        <v>Toled</v>
      </c>
      <c r="CA106" s="166">
        <f>VLOOKUP($BY$100,TE!$C:$R,'Use this tab'!$A106,0)</f>
        <v>106</v>
      </c>
      <c r="CB106" s="143" t="str">
        <f t="shared" si="142"/>
        <v>Cameron Butler</v>
      </c>
      <c r="CC106" s="143" t="str">
        <f t="shared" si="164"/>
        <v>Toled</v>
      </c>
      <c r="CD106" s="140">
        <f t="shared" si="154"/>
        <v>106</v>
      </c>
    </row>
    <row r="107" spans="1:82">
      <c r="A107" s="102">
        <v>7</v>
      </c>
      <c r="C107" s="130">
        <v>5</v>
      </c>
      <c r="D107" s="162" t="str">
        <f>VLOOKUP(C$100,Schedule!$A:$P,$A107,0)</f>
        <v>NW</v>
      </c>
      <c r="E107" s="132">
        <f>VLOOKUP($C$100,TE!$C:$R,'Use this tab'!$A107,0)</f>
        <v>107</v>
      </c>
      <c r="G107" s="133">
        <v>5</v>
      </c>
      <c r="H107" s="135" t="str">
        <f>VLOOKUP(G$100,Schedule!$A:$P,$A107,0)</f>
        <v>OreSt</v>
      </c>
      <c r="I107" s="136">
        <f>VLOOKUP($G$100,TE!$C:$R,'Use this tab'!$A107,0)</f>
        <v>102</v>
      </c>
      <c r="J107" s="135" t="str">
        <f t="shared" si="132"/>
        <v>Jake Ferguson</v>
      </c>
      <c r="K107" s="135" t="str">
        <f t="shared" si="143"/>
        <v>NW</v>
      </c>
      <c r="L107" s="136">
        <f t="shared" si="144"/>
        <v>107</v>
      </c>
      <c r="N107" s="137">
        <v>5</v>
      </c>
      <c r="O107" s="139" t="str">
        <f>VLOOKUP(N$100,Schedule!$A:$P,$A107,0)</f>
        <v>TxAM</v>
      </c>
      <c r="P107" s="140">
        <f>VLOOKUP($N$100,TE!$C:$R,'Use this tab'!$A107,0)</f>
        <v>110</v>
      </c>
      <c r="Q107" s="143" t="str">
        <f t="shared" si="133"/>
        <v>Cheyenne O'Grady</v>
      </c>
      <c r="R107" s="139" t="str">
        <f t="shared" si="155"/>
        <v>TxAM</v>
      </c>
      <c r="S107" s="140">
        <f t="shared" si="145"/>
        <v>110</v>
      </c>
      <c r="U107" s="141">
        <v>5</v>
      </c>
      <c r="V107" s="143" t="str">
        <f>VLOOKUP(U$100,Schedule!$A:$P,$A107,0)</f>
        <v>MSU</v>
      </c>
      <c r="W107" s="166">
        <f>VLOOKUP($U$100,TE!$C:$R,'Use this tab'!$A107,0)</f>
        <v>65</v>
      </c>
      <c r="X107" s="143" t="str">
        <f t="shared" si="134"/>
        <v>Jake Ferguson</v>
      </c>
      <c r="Y107" s="143" t="str">
        <f t="shared" si="156"/>
        <v>NW</v>
      </c>
      <c r="Z107" s="140">
        <f t="shared" si="146"/>
        <v>107</v>
      </c>
      <c r="AB107" s="137">
        <v>5</v>
      </c>
      <c r="AC107" s="139" t="str">
        <f>VLOOKUP(AB$100,Schedule!$A:$P,$A107,0)</f>
        <v>SoFL</v>
      </c>
      <c r="AD107" s="140">
        <f>VLOOKUP($AB$100,TE!$C:$R,'Use this tab'!$A107,0)</f>
        <v>36</v>
      </c>
      <c r="AE107" s="143" t="str">
        <f t="shared" si="135"/>
        <v>Jake Ferguson</v>
      </c>
      <c r="AF107" s="139" t="str">
        <f t="shared" si="157"/>
        <v>NW</v>
      </c>
      <c r="AG107" s="140">
        <f t="shared" si="147"/>
        <v>107</v>
      </c>
      <c r="AI107" s="141">
        <v>5</v>
      </c>
      <c r="AJ107" s="143" t="str">
        <f>VLOOKUP(AI$100,Schedule!$A:$P,$A107,0)</f>
        <v>Bye</v>
      </c>
      <c r="AK107" s="166">
        <f>VLOOKUP($AI$100,TE!$C:$R,'Use this tab'!$A107,0)</f>
        <v>0</v>
      </c>
      <c r="AL107" s="143" t="str">
        <f t="shared" si="136"/>
        <v>Jake Ferguson</v>
      </c>
      <c r="AM107" s="143" t="str">
        <f t="shared" si="158"/>
        <v>NW</v>
      </c>
      <c r="AN107" s="140">
        <f t="shared" si="148"/>
        <v>107</v>
      </c>
      <c r="AP107" s="137">
        <v>5</v>
      </c>
      <c r="AQ107" s="139" t="str">
        <f>VLOOKUP(AP$100,Schedule!$A:$P,$A107,0)</f>
        <v>Bye</v>
      </c>
      <c r="AR107" s="140">
        <f>VLOOKUP($AP$100,TE!$C:$R,'Use this tab'!$A107,0)</f>
        <v>0</v>
      </c>
      <c r="AS107" s="143" t="str">
        <f t="shared" si="137"/>
        <v>Jake Ferguson</v>
      </c>
      <c r="AT107" s="139" t="str">
        <f t="shared" si="159"/>
        <v>NW</v>
      </c>
      <c r="AU107" s="140">
        <f t="shared" si="149"/>
        <v>107</v>
      </c>
      <c r="AW107" s="141">
        <v>5</v>
      </c>
      <c r="AX107" s="143" t="str">
        <f>VLOOKUP(AW$100,Schedule!$A:$P,$A107,0)</f>
        <v>Duke</v>
      </c>
      <c r="AY107" s="166">
        <f>VLOOKUP($AW$100,TE!$C:$R,'Use this tab'!$A107,0)</f>
        <v>35</v>
      </c>
      <c r="AZ107" s="143" t="str">
        <f t="shared" si="138"/>
        <v>Jake Ferguson</v>
      </c>
      <c r="BA107" s="143" t="str">
        <f t="shared" si="160"/>
        <v>NW</v>
      </c>
      <c r="BB107" s="140">
        <f t="shared" si="150"/>
        <v>107</v>
      </c>
      <c r="BD107" s="137">
        <v>5</v>
      </c>
      <c r="BE107" s="139" t="str">
        <f>VLOOKUP(BD$100,Schedule!$A:$P,$A107,0)</f>
        <v>Marsh</v>
      </c>
      <c r="BF107" s="140">
        <f>VLOOKUP($BD$100,TE!$C:$R,'Use this tab'!$A107,0)</f>
        <v>69</v>
      </c>
      <c r="BG107" s="143" t="str">
        <f t="shared" si="139"/>
        <v>Jake Ferguson</v>
      </c>
      <c r="BH107" s="139" t="str">
        <f t="shared" si="161"/>
        <v>NW</v>
      </c>
      <c r="BI107" s="140">
        <f t="shared" si="151"/>
        <v>107</v>
      </c>
      <c r="BK107" s="141">
        <v>5</v>
      </c>
      <c r="BL107" s="143" t="str">
        <f>VLOOKUP(BK$100,Schedule!$A:$P,$A107,0)</f>
        <v>App</v>
      </c>
      <c r="BM107" s="166">
        <f>VLOOKUP($BK$100,TE!$C:$R,'Use this tab'!$A107,0)</f>
        <v>4</v>
      </c>
      <c r="BN107" s="143" t="str">
        <f t="shared" si="140"/>
        <v>Jake Ferguson</v>
      </c>
      <c r="BO107" s="143" t="str">
        <f t="shared" si="162"/>
        <v>NW</v>
      </c>
      <c r="BP107" s="140">
        <f t="shared" si="152"/>
        <v>107</v>
      </c>
      <c r="BR107" s="137">
        <v>5</v>
      </c>
      <c r="BS107" s="139" t="str">
        <f>VLOOKUP(BR$100,Schedule!$A:$P,$A107,0)</f>
        <v>C Mi</v>
      </c>
      <c r="BT107" s="140">
        <f>VLOOKUP($BR$100,TE!$C:$R,'Use this tab'!$A107,0)</f>
        <v>5</v>
      </c>
      <c r="BU107" s="143" t="str">
        <f t="shared" si="141"/>
        <v>Jake Ferguson</v>
      </c>
      <c r="BV107" s="139" t="str">
        <f t="shared" si="163"/>
        <v>NW</v>
      </c>
      <c r="BW107" s="140">
        <f t="shared" si="153"/>
        <v>107</v>
      </c>
      <c r="BY107" s="141">
        <v>5</v>
      </c>
      <c r="BZ107" s="143" t="str">
        <f>VLOOKUP(BY$100,Schedule!$A:$P,$A107,0)</f>
        <v>UtSt</v>
      </c>
      <c r="CA107" s="166">
        <f>VLOOKUP($BY$100,TE!$C:$R,'Use this tab'!$A107,0)</f>
        <v>85</v>
      </c>
      <c r="CB107" s="143" t="str">
        <f t="shared" si="142"/>
        <v>Jake Ferguson</v>
      </c>
      <c r="CC107" s="143" t="str">
        <f t="shared" si="164"/>
        <v>NW</v>
      </c>
      <c r="CD107" s="140">
        <f t="shared" si="154"/>
        <v>107</v>
      </c>
    </row>
    <row r="108" spans="1:82">
      <c r="A108" s="102">
        <v>8</v>
      </c>
      <c r="C108" s="130">
        <v>6</v>
      </c>
      <c r="D108" s="162" t="str">
        <f>VLOOKUP(C$100,Schedule!$A:$P,$A108,0)</f>
        <v>Kent</v>
      </c>
      <c r="E108" s="132">
        <f>VLOOKUP($C$100,TE!$C:$R,'Use this tab'!$A108,0)</f>
        <v>95</v>
      </c>
      <c r="G108" s="133">
        <v>6</v>
      </c>
      <c r="H108" s="135" t="str">
        <f>VLOOKUP(G$100,Schedule!$A:$P,$A108,0)</f>
        <v>Wash</v>
      </c>
      <c r="I108" s="136">
        <f>VLOOKUP($G$100,TE!$C:$R,'Use this tab'!$A108,0)</f>
        <v>22</v>
      </c>
      <c r="J108" s="135" t="str">
        <f t="shared" si="132"/>
        <v>Jake Ferguson</v>
      </c>
      <c r="K108" s="135" t="str">
        <f t="shared" si="143"/>
        <v>Kent</v>
      </c>
      <c r="L108" s="136">
        <f t="shared" si="144"/>
        <v>95</v>
      </c>
      <c r="N108" s="137">
        <v>6</v>
      </c>
      <c r="O108" s="139" t="str">
        <f>VLOOKUP(N$100,Schedule!$A:$P,$A108,0)</f>
        <v>Bye</v>
      </c>
      <c r="P108" s="140">
        <f>VLOOKUP($N$100,TE!$C:$R,'Use this tab'!$A108,0)</f>
        <v>0</v>
      </c>
      <c r="Q108" s="143" t="str">
        <f t="shared" si="133"/>
        <v>Jake Ferguson</v>
      </c>
      <c r="R108" s="139" t="str">
        <f t="shared" si="155"/>
        <v>Kent</v>
      </c>
      <c r="S108" s="140">
        <f t="shared" si="145"/>
        <v>95</v>
      </c>
      <c r="U108" s="141">
        <v>6</v>
      </c>
      <c r="V108" s="143" t="str">
        <f>VLOOKUP(U$100,Schedule!$A:$P,$A108,0)</f>
        <v>Bye</v>
      </c>
      <c r="W108" s="166">
        <f>VLOOKUP($U$100,TE!$C:$R,'Use this tab'!$A108,0)</f>
        <v>0</v>
      </c>
      <c r="X108" s="143" t="str">
        <f t="shared" si="134"/>
        <v>Jake Ferguson</v>
      </c>
      <c r="Y108" s="143" t="str">
        <f t="shared" si="156"/>
        <v>Kent</v>
      </c>
      <c r="Z108" s="140">
        <f t="shared" si="146"/>
        <v>95</v>
      </c>
      <c r="AB108" s="137">
        <v>6</v>
      </c>
      <c r="AC108" s="139" t="str">
        <f>VLOOKUP(AB$100,Schedule!$A:$P,$A108,0)</f>
        <v>Tuls</v>
      </c>
      <c r="AD108" s="140">
        <f>VLOOKUP($AB$100,TE!$C:$R,'Use this tab'!$A108,0)</f>
        <v>11</v>
      </c>
      <c r="AE108" s="143" t="str">
        <f t="shared" si="135"/>
        <v>Jake Ferguson</v>
      </c>
      <c r="AF108" s="139" t="str">
        <f t="shared" si="157"/>
        <v>Kent</v>
      </c>
      <c r="AG108" s="140">
        <f t="shared" si="147"/>
        <v>95</v>
      </c>
      <c r="AI108" s="141">
        <v>6</v>
      </c>
      <c r="AJ108" s="143" t="str">
        <f>VLOOKUP(AI$100,Schedule!$A:$P,$A108,0)</f>
        <v>UMass</v>
      </c>
      <c r="AK108" s="166">
        <f>VLOOKUP($AI$100,TE!$C:$R,'Use this tab'!$A108,0)</f>
        <v>50</v>
      </c>
      <c r="AL108" s="143" t="str">
        <f t="shared" si="136"/>
        <v>Jake Ferguson</v>
      </c>
      <c r="AM108" s="143" t="str">
        <f t="shared" si="158"/>
        <v>Kent</v>
      </c>
      <c r="AN108" s="140">
        <f t="shared" si="148"/>
        <v>95</v>
      </c>
      <c r="AP108" s="137">
        <v>6</v>
      </c>
      <c r="AQ108" s="139" t="str">
        <f>VLOOKUP(AP$100,Schedule!$A:$P,$A108,0)</f>
        <v>Cal</v>
      </c>
      <c r="AR108" s="140">
        <f>VLOOKUP($AP$100,TE!$C:$R,'Use this tab'!$A108,0)</f>
        <v>26</v>
      </c>
      <c r="AS108" s="143" t="str">
        <f t="shared" si="137"/>
        <v>Jake Ferguson</v>
      </c>
      <c r="AT108" s="139" t="str">
        <f t="shared" si="159"/>
        <v>Kent</v>
      </c>
      <c r="AU108" s="140">
        <f t="shared" si="149"/>
        <v>95</v>
      </c>
      <c r="AW108" s="141">
        <v>6</v>
      </c>
      <c r="AX108" s="143" t="str">
        <f>VLOOKUP(AW$100,Schedule!$A:$P,$A108,0)</f>
        <v>MiaFL</v>
      </c>
      <c r="AY108" s="166">
        <f>VLOOKUP($AW$100,TE!$C:$R,'Use this tab'!$A108,0)</f>
        <v>2</v>
      </c>
      <c r="AZ108" s="143" t="str">
        <f t="shared" si="138"/>
        <v>Jake Ferguson</v>
      </c>
      <c r="BA108" s="143" t="str">
        <f t="shared" si="160"/>
        <v>Kent</v>
      </c>
      <c r="BB108" s="140">
        <f t="shared" si="150"/>
        <v>95</v>
      </c>
      <c r="BD108" s="137">
        <v>6</v>
      </c>
      <c r="BE108" s="139" t="str">
        <f>VLOOKUP(BD$100,Schedule!$A:$P,$A108,0)</f>
        <v>UCF</v>
      </c>
      <c r="BF108" s="140">
        <f>VLOOKUP($BD$100,TE!$C:$R,'Use this tab'!$A108,0)</f>
        <v>33</v>
      </c>
      <c r="BG108" s="143" t="str">
        <f t="shared" si="139"/>
        <v>Jake Ferguson</v>
      </c>
      <c r="BH108" s="139" t="str">
        <f t="shared" si="161"/>
        <v>Kent</v>
      </c>
      <c r="BI108" s="140">
        <f t="shared" si="151"/>
        <v>95</v>
      </c>
      <c r="BK108" s="141">
        <v>6</v>
      </c>
      <c r="BL108" s="143" t="str">
        <f>VLOOKUP(BK$100,Schedule!$A:$P,$A108,0)</f>
        <v>Bye</v>
      </c>
      <c r="BM108" s="166">
        <f>VLOOKUP($BK$100,TE!$C:$R,'Use this tab'!$A108,0)</f>
        <v>0</v>
      </c>
      <c r="BN108" s="143" t="str">
        <f t="shared" si="140"/>
        <v>Jake Ferguson</v>
      </c>
      <c r="BO108" s="143" t="str">
        <f t="shared" si="162"/>
        <v>Kent</v>
      </c>
      <c r="BP108" s="140">
        <f t="shared" si="152"/>
        <v>95</v>
      </c>
      <c r="BR108" s="137">
        <v>6</v>
      </c>
      <c r="BS108" s="139" t="str">
        <f>VLOOKUP(BR$100,Schedule!$A:$P,$A108,0)</f>
        <v>Toled</v>
      </c>
      <c r="BT108" s="140">
        <f>VLOOKUP($BR$100,TE!$C:$R,'Use this tab'!$A108,0)</f>
        <v>106</v>
      </c>
      <c r="BU108" s="143" t="str">
        <f t="shared" si="141"/>
        <v>Giovanni Ricci</v>
      </c>
      <c r="BV108" s="139" t="str">
        <f t="shared" si="163"/>
        <v>Toled</v>
      </c>
      <c r="BW108" s="140">
        <f t="shared" si="153"/>
        <v>106</v>
      </c>
      <c r="BY108" s="141">
        <v>6</v>
      </c>
      <c r="BZ108" s="143" t="str">
        <f>VLOOKUP(BY$100,Schedule!$A:$P,$A108,0)</f>
        <v>SDSU</v>
      </c>
      <c r="CA108" s="166">
        <f>VLOOKUP($BY$100,TE!$C:$R,'Use this tab'!$A108,0)</f>
        <v>73</v>
      </c>
      <c r="CB108" s="143" t="str">
        <f t="shared" si="142"/>
        <v>Jake Ferguson</v>
      </c>
      <c r="CC108" s="143" t="str">
        <f t="shared" si="164"/>
        <v>Kent</v>
      </c>
      <c r="CD108" s="140">
        <f t="shared" si="154"/>
        <v>95</v>
      </c>
    </row>
    <row r="109" spans="1:82">
      <c r="A109" s="102">
        <v>9</v>
      </c>
      <c r="C109" s="130">
        <v>7</v>
      </c>
      <c r="D109" s="162" t="str">
        <f>VLOOKUP(C$100,Schedule!$A:$P,$A109,0)</f>
        <v>MSU</v>
      </c>
      <c r="E109" s="132">
        <f>VLOOKUP($C$100,TE!$C:$R,'Use this tab'!$A109,0)</f>
        <v>65</v>
      </c>
      <c r="G109" s="133">
        <v>7</v>
      </c>
      <c r="H109" s="135" t="str">
        <f>VLOOKUP(G$100,Schedule!$A:$P,$A109,0)</f>
        <v>Bye</v>
      </c>
      <c r="I109" s="136">
        <f>VLOOKUP($G$100,TE!$C:$R,'Use this tab'!$A109,0)</f>
        <v>0</v>
      </c>
      <c r="J109" s="135" t="str">
        <f t="shared" si="132"/>
        <v>Jake Ferguson</v>
      </c>
      <c r="K109" s="135" t="str">
        <f t="shared" si="143"/>
        <v>MSU</v>
      </c>
      <c r="L109" s="136">
        <f t="shared" si="144"/>
        <v>65</v>
      </c>
      <c r="N109" s="137">
        <v>7</v>
      </c>
      <c r="O109" s="139" t="str">
        <f>VLOOKUP(N$100,Schedule!$A:$P,$A109,0)</f>
        <v>KY</v>
      </c>
      <c r="P109" s="140">
        <f>VLOOKUP($N$100,TE!$C:$R,'Use this tab'!$A109,0)</f>
        <v>17</v>
      </c>
      <c r="Q109" s="143" t="str">
        <f t="shared" si="133"/>
        <v>Jake Ferguson</v>
      </c>
      <c r="R109" s="139" t="str">
        <f t="shared" si="155"/>
        <v>MSU</v>
      </c>
      <c r="S109" s="140">
        <f t="shared" si="145"/>
        <v>65</v>
      </c>
      <c r="U109" s="141">
        <v>7</v>
      </c>
      <c r="V109" s="143" t="str">
        <f>VLOOKUP(U$100,Schedule!$A:$P,$A109,0)</f>
        <v>Rut</v>
      </c>
      <c r="W109" s="166">
        <f>VLOOKUP($U$100,TE!$C:$R,'Use this tab'!$A109,0)</f>
        <v>24</v>
      </c>
      <c r="X109" s="143" t="str">
        <f t="shared" si="134"/>
        <v>Jake Ferguson</v>
      </c>
      <c r="Y109" s="143" t="str">
        <f t="shared" si="156"/>
        <v>MSU</v>
      </c>
      <c r="Z109" s="140">
        <f t="shared" si="146"/>
        <v>65</v>
      </c>
      <c r="AB109" s="137">
        <v>7</v>
      </c>
      <c r="AC109" s="139" t="str">
        <f>VLOOKUP(AB$100,Schedule!$A:$P,$A109,0)</f>
        <v>Bye</v>
      </c>
      <c r="AD109" s="140">
        <f>VLOOKUP($AB$100,TE!$C:$R,'Use this tab'!$A109,0)</f>
        <v>0</v>
      </c>
      <c r="AE109" s="143" t="str">
        <f t="shared" si="135"/>
        <v>Jake Ferguson</v>
      </c>
      <c r="AF109" s="139" t="str">
        <f t="shared" si="157"/>
        <v>MSU</v>
      </c>
      <c r="AG109" s="140">
        <f t="shared" si="147"/>
        <v>65</v>
      </c>
      <c r="AI109" s="141">
        <v>7</v>
      </c>
      <c r="AJ109" s="143" t="str">
        <f>VLOOKUP(AI$100,Schedule!$A:$P,$A109,0)</f>
        <v>Char</v>
      </c>
      <c r="AK109" s="166">
        <f>VLOOKUP($AI$100,TE!$C:$R,'Use this tab'!$A109,0)</f>
        <v>69</v>
      </c>
      <c r="AL109" s="143" t="str">
        <f t="shared" si="136"/>
        <v>Sterling Palmer</v>
      </c>
      <c r="AM109" s="143" t="str">
        <f t="shared" si="158"/>
        <v>Char</v>
      </c>
      <c r="AN109" s="140">
        <f t="shared" si="148"/>
        <v>69</v>
      </c>
      <c r="AP109" s="137">
        <v>7</v>
      </c>
      <c r="AQ109" s="139" t="str">
        <f>VLOOKUP(AP$100,Schedule!$A:$P,$A109,0)</f>
        <v>Colo</v>
      </c>
      <c r="AR109" s="140">
        <f>VLOOKUP($AP$100,TE!$C:$R,'Use this tab'!$A109,0)</f>
        <v>76</v>
      </c>
      <c r="AS109" s="143" t="str">
        <f t="shared" si="137"/>
        <v>Cam McCormick</v>
      </c>
      <c r="AT109" s="139" t="str">
        <f t="shared" si="159"/>
        <v>Colo</v>
      </c>
      <c r="AU109" s="140">
        <f t="shared" si="149"/>
        <v>76</v>
      </c>
      <c r="AW109" s="141">
        <v>7</v>
      </c>
      <c r="AX109" s="143" t="str">
        <f>VLOOKUP(AW$100,Schedule!$A:$P,$A109,0)</f>
        <v>FCS</v>
      </c>
      <c r="AY109" s="166">
        <f>VLOOKUP($AW$100,TE!$C:$R,'Use this tab'!$A109,0)</f>
        <v>131</v>
      </c>
      <c r="AZ109" s="143" t="str">
        <f t="shared" si="138"/>
        <v>Dalton Keene</v>
      </c>
      <c r="BA109" s="143" t="str">
        <f t="shared" si="160"/>
        <v>FCS</v>
      </c>
      <c r="BB109" s="140">
        <f t="shared" si="150"/>
        <v>131</v>
      </c>
      <c r="BD109" s="137">
        <v>7</v>
      </c>
      <c r="BE109" s="139" t="str">
        <f>VLOOKUP(BD$100,Schedule!$A:$P,$A109,0)</f>
        <v>Hou</v>
      </c>
      <c r="BF109" s="140">
        <f>VLOOKUP($BD$100,TE!$C:$R,'Use this tab'!$A109,0)</f>
        <v>130</v>
      </c>
      <c r="BG109" s="143" t="str">
        <f t="shared" si="139"/>
        <v>Josiah Deguara</v>
      </c>
      <c r="BH109" s="139" t="str">
        <f t="shared" si="161"/>
        <v>Hou</v>
      </c>
      <c r="BI109" s="140">
        <f t="shared" si="151"/>
        <v>130</v>
      </c>
      <c r="BK109" s="141">
        <v>7</v>
      </c>
      <c r="BL109" s="143" t="str">
        <f>VLOOKUP(BK$100,Schedule!$A:$P,$A109,0)</f>
        <v>GASt</v>
      </c>
      <c r="BM109" s="166">
        <f>VLOOKUP($BK$100,TE!$C:$R,'Use this tab'!$A109,0)</f>
        <v>82</v>
      </c>
      <c r="BN109" s="143" t="str">
        <f t="shared" si="140"/>
        <v>Isaiah Likely</v>
      </c>
      <c r="BO109" s="143" t="str">
        <f t="shared" si="162"/>
        <v>GASt</v>
      </c>
      <c r="BP109" s="140">
        <f t="shared" si="152"/>
        <v>82</v>
      </c>
      <c r="BR109" s="137">
        <v>7</v>
      </c>
      <c r="BS109" s="139" t="str">
        <f>VLOOKUP(BR$100,Schedule!$A:$P,$A109,0)</f>
        <v>MiaOH</v>
      </c>
      <c r="BT109" s="140">
        <f>VLOOKUP($BR$100,TE!$C:$R,'Use this tab'!$A109,0)</f>
        <v>47</v>
      </c>
      <c r="BU109" s="143" t="str">
        <f t="shared" si="141"/>
        <v>Jake Ferguson</v>
      </c>
      <c r="BV109" s="139" t="str">
        <f t="shared" si="163"/>
        <v>MSU</v>
      </c>
      <c r="BW109" s="140">
        <f t="shared" si="153"/>
        <v>65</v>
      </c>
      <c r="BY109" s="141">
        <v>7</v>
      </c>
      <c r="BZ109" s="143" t="str">
        <f>VLOOKUP(BY$100,Schedule!$A:$P,$A109,0)</f>
        <v>NM</v>
      </c>
      <c r="CA109" s="166">
        <f>VLOOKUP($BY$100,TE!$C:$R,'Use this tab'!$A109,0)</f>
        <v>104</v>
      </c>
      <c r="CB109" s="143" t="str">
        <f t="shared" si="142"/>
        <v>Cameron Butler</v>
      </c>
      <c r="CC109" s="143" t="str">
        <f t="shared" si="164"/>
        <v>NM</v>
      </c>
      <c r="CD109" s="140">
        <f t="shared" si="154"/>
        <v>104</v>
      </c>
    </row>
    <row r="110" spans="1:82">
      <c r="A110" s="102">
        <v>10</v>
      </c>
      <c r="C110" s="130">
        <v>8</v>
      </c>
      <c r="D110" s="162" t="str">
        <f>VLOOKUP(C$100,Schedule!$A:$P,$A110,0)</f>
        <v>Ill</v>
      </c>
      <c r="E110" s="132">
        <f>VLOOKUP($C$100,TE!$C:$R,'Use this tab'!$A110,0)</f>
        <v>113</v>
      </c>
      <c r="G110" s="133">
        <v>8</v>
      </c>
      <c r="H110" s="135" t="str">
        <f>VLOOKUP(G$100,Schedule!$A:$P,$A110,0)</f>
        <v>UCLA</v>
      </c>
      <c r="I110" s="136">
        <f>VLOOKUP($G$100,TE!$C:$R,'Use this tab'!$A110,0)</f>
        <v>90</v>
      </c>
      <c r="J110" s="135" t="str">
        <f t="shared" si="132"/>
        <v>Jake Ferguson</v>
      </c>
      <c r="K110" s="135" t="str">
        <f t="shared" si="143"/>
        <v>Ill</v>
      </c>
      <c r="L110" s="136">
        <f t="shared" si="144"/>
        <v>113</v>
      </c>
      <c r="N110" s="137">
        <v>8</v>
      </c>
      <c r="O110" s="139" t="str">
        <f>VLOOKUP(N$100,Schedule!$A:$P,$A110,0)</f>
        <v>Aub</v>
      </c>
      <c r="P110" s="140">
        <f>VLOOKUP($N$100,TE!$C:$R,'Use this tab'!$A110,0)</f>
        <v>59</v>
      </c>
      <c r="Q110" s="143" t="str">
        <f t="shared" si="133"/>
        <v>Jake Ferguson</v>
      </c>
      <c r="R110" s="139" t="str">
        <f t="shared" si="155"/>
        <v>Ill</v>
      </c>
      <c r="S110" s="140">
        <f t="shared" si="145"/>
        <v>113</v>
      </c>
      <c r="U110" s="141">
        <v>8</v>
      </c>
      <c r="V110" s="143" t="str">
        <f>VLOOKUP(U$100,Schedule!$A:$P,$A110,0)</f>
        <v>MD</v>
      </c>
      <c r="W110" s="166">
        <f>VLOOKUP($U$100,TE!$C:$R,'Use this tab'!$A110,0)</f>
        <v>44</v>
      </c>
      <c r="X110" s="143" t="str">
        <f t="shared" si="134"/>
        <v>Jake Ferguson</v>
      </c>
      <c r="Y110" s="143" t="str">
        <f t="shared" si="156"/>
        <v>Ill</v>
      </c>
      <c r="Z110" s="140">
        <f t="shared" si="146"/>
        <v>113</v>
      </c>
      <c r="AB110" s="137">
        <v>8</v>
      </c>
      <c r="AC110" s="139" t="str">
        <f>VLOOKUP(AB$100,Schedule!$A:$P,$A110,0)</f>
        <v>Temp</v>
      </c>
      <c r="AD110" s="140">
        <f>VLOOKUP($AB$100,TE!$C:$R,'Use this tab'!$A110,0)</f>
        <v>8</v>
      </c>
      <c r="AE110" s="143" t="str">
        <f t="shared" si="135"/>
        <v>Jake Ferguson</v>
      </c>
      <c r="AF110" s="139" t="str">
        <f t="shared" si="157"/>
        <v>Ill</v>
      </c>
      <c r="AG110" s="140">
        <f t="shared" si="147"/>
        <v>113</v>
      </c>
      <c r="AI110" s="141">
        <v>8</v>
      </c>
      <c r="AJ110" s="143" t="str">
        <f>VLOOKUP(AI$100,Schedule!$A:$P,$A110,0)</f>
        <v>UTEP</v>
      </c>
      <c r="AK110" s="166">
        <f>VLOOKUP($AI$100,TE!$C:$R,'Use this tab'!$A110,0)</f>
        <v>38</v>
      </c>
      <c r="AL110" s="143" t="str">
        <f t="shared" si="136"/>
        <v>Jake Ferguson</v>
      </c>
      <c r="AM110" s="143" t="str">
        <f t="shared" si="158"/>
        <v>Ill</v>
      </c>
      <c r="AN110" s="140">
        <f t="shared" si="148"/>
        <v>113</v>
      </c>
      <c r="AP110" s="137">
        <v>8</v>
      </c>
      <c r="AQ110" s="139" t="str">
        <f>VLOOKUP(AP$100,Schedule!$A:$P,$A110,0)</f>
        <v>Wash</v>
      </c>
      <c r="AR110" s="140">
        <f>VLOOKUP($AP$100,TE!$C:$R,'Use this tab'!$A110,0)</f>
        <v>22</v>
      </c>
      <c r="AS110" s="143" t="str">
        <f t="shared" si="137"/>
        <v>Jake Ferguson</v>
      </c>
      <c r="AT110" s="139" t="str">
        <f t="shared" si="159"/>
        <v>Ill</v>
      </c>
      <c r="AU110" s="140">
        <f t="shared" si="149"/>
        <v>113</v>
      </c>
      <c r="AW110" s="141">
        <v>8</v>
      </c>
      <c r="AX110" s="143" t="str">
        <f>VLOOKUP(AW$100,Schedule!$A:$P,$A110,0)</f>
        <v>UNC</v>
      </c>
      <c r="AY110" s="166">
        <f>VLOOKUP($AW$100,TE!$C:$R,'Use this tab'!$A110,0)</f>
        <v>63</v>
      </c>
      <c r="AZ110" s="143" t="str">
        <f t="shared" si="138"/>
        <v>Jake Ferguson</v>
      </c>
      <c r="BA110" s="143" t="str">
        <f t="shared" si="160"/>
        <v>Ill</v>
      </c>
      <c r="BB110" s="140">
        <f t="shared" si="150"/>
        <v>113</v>
      </c>
      <c r="BD110" s="137">
        <v>8</v>
      </c>
      <c r="BE110" s="139" t="str">
        <f>VLOOKUP(BD$100,Schedule!$A:$P,$A110,0)</f>
        <v>Tuls</v>
      </c>
      <c r="BF110" s="140">
        <f>VLOOKUP($BD$100,TE!$C:$R,'Use this tab'!$A110,0)</f>
        <v>11</v>
      </c>
      <c r="BG110" s="143" t="str">
        <f t="shared" si="139"/>
        <v>Jake Ferguson</v>
      </c>
      <c r="BH110" s="139" t="str">
        <f t="shared" si="161"/>
        <v>Ill</v>
      </c>
      <c r="BI110" s="140">
        <f t="shared" si="151"/>
        <v>113</v>
      </c>
      <c r="BK110" s="141">
        <v>8</v>
      </c>
      <c r="BL110" s="143" t="str">
        <f>VLOOKUP(BK$100,Schedule!$A:$P,$A110,0)</f>
        <v>GaSo</v>
      </c>
      <c r="BM110" s="166">
        <f>VLOOKUP($BK$100,TE!$C:$R,'Use this tab'!$A110,0)</f>
        <v>56</v>
      </c>
      <c r="BN110" s="143" t="str">
        <f t="shared" si="140"/>
        <v>Jake Ferguson</v>
      </c>
      <c r="BO110" s="143" t="str">
        <f t="shared" si="162"/>
        <v>Ill</v>
      </c>
      <c r="BP110" s="140">
        <f t="shared" si="152"/>
        <v>113</v>
      </c>
      <c r="BR110" s="137">
        <v>8</v>
      </c>
      <c r="BS110" s="139" t="str">
        <f>VLOOKUP(BR$100,Schedule!$A:$P,$A110,0)</f>
        <v>E Mi</v>
      </c>
      <c r="BT110" s="140">
        <f>VLOOKUP($BR$100,TE!$C:$R,'Use this tab'!$A110,0)</f>
        <v>6</v>
      </c>
      <c r="BU110" s="143" t="str">
        <f t="shared" si="141"/>
        <v>Jake Ferguson</v>
      </c>
      <c r="BV110" s="139" t="str">
        <f t="shared" si="163"/>
        <v>Ill</v>
      </c>
      <c r="BW110" s="140">
        <f t="shared" si="153"/>
        <v>113</v>
      </c>
      <c r="BY110" s="141">
        <v>8</v>
      </c>
      <c r="BZ110" s="143" t="str">
        <f>VLOOKUP(BY$100,Schedule!$A:$P,$A110,0)</f>
        <v>Bye</v>
      </c>
      <c r="CA110" s="166">
        <f>VLOOKUP($BY$100,TE!$C:$R,'Use this tab'!$A110,0)</f>
        <v>0</v>
      </c>
      <c r="CB110" s="143" t="str">
        <f t="shared" si="142"/>
        <v>Jake Ferguson</v>
      </c>
      <c r="CC110" s="143" t="str">
        <f t="shared" si="164"/>
        <v>Ill</v>
      </c>
      <c r="CD110" s="140">
        <f t="shared" si="154"/>
        <v>113</v>
      </c>
    </row>
    <row r="111" spans="1:82">
      <c r="A111" s="102">
        <v>11</v>
      </c>
      <c r="C111" s="130">
        <v>9</v>
      </c>
      <c r="D111" s="162" t="str">
        <f>VLOOKUP(C$100,Schedule!$A:$P,$A111,0)</f>
        <v>OHSt</v>
      </c>
      <c r="E111" s="132">
        <f>VLOOKUP($C$100,TE!$C:$R,'Use this tab'!$A111,0)</f>
        <v>84</v>
      </c>
      <c r="G111" s="133">
        <v>9</v>
      </c>
      <c r="H111" s="135" t="str">
        <f>VLOOKUP(G$100,Schedule!$A:$P,$A111,0)</f>
        <v>Ariz</v>
      </c>
      <c r="I111" s="136">
        <f>VLOOKUP($G$100,TE!$C:$R,'Use this tab'!$A111,0)</f>
        <v>119</v>
      </c>
      <c r="J111" s="135" t="str">
        <f t="shared" si="132"/>
        <v>Colby Parkinson</v>
      </c>
      <c r="K111" s="135" t="str">
        <f t="shared" si="143"/>
        <v>Ariz</v>
      </c>
      <c r="L111" s="136">
        <f t="shared" si="144"/>
        <v>119</v>
      </c>
      <c r="N111" s="137">
        <v>9</v>
      </c>
      <c r="O111" s="139" t="str">
        <f>VLOOKUP(N$100,Schedule!$A:$P,$A111,0)</f>
        <v>Ala</v>
      </c>
      <c r="P111" s="140">
        <f>VLOOKUP($N$100,TE!$C:$R,'Use this tab'!$A111,0)</f>
        <v>14</v>
      </c>
      <c r="Q111" s="143" t="str">
        <f t="shared" si="133"/>
        <v>Jake Ferguson</v>
      </c>
      <c r="R111" s="139" t="str">
        <f t="shared" si="155"/>
        <v>OHSt</v>
      </c>
      <c r="S111" s="140">
        <f t="shared" si="145"/>
        <v>84</v>
      </c>
      <c r="U111" s="141">
        <v>9</v>
      </c>
      <c r="V111" s="143" t="str">
        <f>VLOOKUP(U$100,Schedule!$A:$P,$A111,0)</f>
        <v>Neb</v>
      </c>
      <c r="W111" s="166">
        <f>VLOOKUP($U$100,TE!$C:$R,'Use this tab'!$A111,0)</f>
        <v>79</v>
      </c>
      <c r="X111" s="143" t="str">
        <f t="shared" si="134"/>
        <v>Jake Ferguson</v>
      </c>
      <c r="Y111" s="143" t="str">
        <f t="shared" si="156"/>
        <v>OHSt</v>
      </c>
      <c r="Z111" s="140">
        <f t="shared" si="146"/>
        <v>84</v>
      </c>
      <c r="AB111" s="137">
        <v>9</v>
      </c>
      <c r="AC111" s="139" t="str">
        <f>VLOOKUP(AB$100,Schedule!$A:$P,$A111,0)</f>
        <v>Hou</v>
      </c>
      <c r="AD111" s="140">
        <f>VLOOKUP($AB$100,TE!$C:$R,'Use this tab'!$A111,0)</f>
        <v>130</v>
      </c>
      <c r="AE111" s="143" t="str">
        <f t="shared" si="135"/>
        <v>Kylen Granson</v>
      </c>
      <c r="AF111" s="139" t="str">
        <f t="shared" si="157"/>
        <v>Hou</v>
      </c>
      <c r="AG111" s="140">
        <f t="shared" si="147"/>
        <v>130</v>
      </c>
      <c r="AI111" s="141">
        <v>9</v>
      </c>
      <c r="AJ111" s="143" t="str">
        <f>VLOOKUP(AI$100,Schedule!$A:$P,$A111,0)</f>
        <v>MidTN</v>
      </c>
      <c r="AK111" s="166">
        <f>VLOOKUP($AI$100,TE!$C:$R,'Use this tab'!$A111,0)</f>
        <v>52</v>
      </c>
      <c r="AL111" s="143" t="str">
        <f t="shared" si="136"/>
        <v>Jake Ferguson</v>
      </c>
      <c r="AM111" s="143" t="str">
        <f t="shared" si="158"/>
        <v>OHSt</v>
      </c>
      <c r="AN111" s="140">
        <f t="shared" si="148"/>
        <v>84</v>
      </c>
      <c r="AP111" s="137">
        <v>9</v>
      </c>
      <c r="AQ111" s="139" t="str">
        <f>VLOOKUP(AP$100,Schedule!$A:$P,$A111,0)</f>
        <v>WaSt</v>
      </c>
      <c r="AR111" s="140">
        <f>VLOOKUP($AP$100,TE!$C:$R,'Use this tab'!$A111,0)</f>
        <v>48</v>
      </c>
      <c r="AS111" s="143" t="str">
        <f t="shared" si="137"/>
        <v>Jake Ferguson</v>
      </c>
      <c r="AT111" s="139" t="str">
        <f t="shared" si="159"/>
        <v>OHSt</v>
      </c>
      <c r="AU111" s="140">
        <f t="shared" si="149"/>
        <v>84</v>
      </c>
      <c r="AW111" s="141">
        <v>9</v>
      </c>
      <c r="AX111" s="143" t="str">
        <f>VLOOKUP(AW$100,Schedule!$A:$P,$A111,0)</f>
        <v>Bye</v>
      </c>
      <c r="AY111" s="166">
        <f>VLOOKUP($AW$100,TE!$C:$R,'Use this tab'!$A111,0)</f>
        <v>0</v>
      </c>
      <c r="AZ111" s="143" t="str">
        <f t="shared" si="138"/>
        <v>Jake Ferguson</v>
      </c>
      <c r="BA111" s="143" t="str">
        <f t="shared" si="160"/>
        <v>OHSt</v>
      </c>
      <c r="BB111" s="140">
        <f t="shared" si="150"/>
        <v>84</v>
      </c>
      <c r="BD111" s="137">
        <v>9</v>
      </c>
      <c r="BE111" s="139" t="str">
        <f>VLOOKUP(BD$100,Schedule!$A:$P,$A111,0)</f>
        <v>Bye</v>
      </c>
      <c r="BF111" s="140">
        <f>VLOOKUP($BD$100,TE!$C:$R,'Use this tab'!$A111,0)</f>
        <v>0</v>
      </c>
      <c r="BG111" s="143" t="str">
        <f t="shared" si="139"/>
        <v>Jake Ferguson</v>
      </c>
      <c r="BH111" s="139" t="str">
        <f t="shared" si="161"/>
        <v>OHSt</v>
      </c>
      <c r="BI111" s="140">
        <f t="shared" si="151"/>
        <v>84</v>
      </c>
      <c r="BK111" s="141">
        <v>9</v>
      </c>
      <c r="BL111" s="143" t="str">
        <f>VLOOKUP(BK$100,Schedule!$A:$P,$A111,0)</f>
        <v>Bye</v>
      </c>
      <c r="BM111" s="166">
        <f>VLOOKUP($BK$100,TE!$C:$R,'Use this tab'!$A111,0)</f>
        <v>0</v>
      </c>
      <c r="BN111" s="143" t="str">
        <f t="shared" si="140"/>
        <v>Jake Ferguson</v>
      </c>
      <c r="BO111" s="143" t="str">
        <f t="shared" si="162"/>
        <v>OHSt</v>
      </c>
      <c r="BP111" s="140">
        <f t="shared" si="152"/>
        <v>84</v>
      </c>
      <c r="BR111" s="137">
        <v>9</v>
      </c>
      <c r="BS111" s="139" t="str">
        <f>VLOOKUP(BR$100,Schedule!$A:$P,$A111,0)</f>
        <v>BGSU</v>
      </c>
      <c r="BT111" s="140">
        <f>VLOOKUP($BR$100,TE!$C:$R,'Use this tab'!$A111,0)</f>
        <v>9</v>
      </c>
      <c r="BU111" s="143" t="str">
        <f t="shared" si="141"/>
        <v>Jake Ferguson</v>
      </c>
      <c r="BV111" s="139" t="str">
        <f t="shared" si="163"/>
        <v>OHSt</v>
      </c>
      <c r="BW111" s="140">
        <f t="shared" si="153"/>
        <v>84</v>
      </c>
      <c r="BY111" s="141">
        <v>9</v>
      </c>
      <c r="BZ111" s="143" t="str">
        <f>VLOOKUP(BY$100,Schedule!$A:$P,$A111,0)</f>
        <v>Fres</v>
      </c>
      <c r="CA111" s="166">
        <f>VLOOKUP($BY$100,TE!$C:$R,'Use this tab'!$A111,0)</f>
        <v>31</v>
      </c>
      <c r="CB111" s="143" t="str">
        <f t="shared" si="142"/>
        <v>Jake Ferguson</v>
      </c>
      <c r="CC111" s="143" t="str">
        <f t="shared" si="164"/>
        <v>OHSt</v>
      </c>
      <c r="CD111" s="140">
        <f t="shared" si="154"/>
        <v>84</v>
      </c>
    </row>
    <row r="112" spans="1:82">
      <c r="A112" s="102">
        <v>12</v>
      </c>
      <c r="C112" s="130">
        <v>10</v>
      </c>
      <c r="D112" s="162" t="str">
        <f>VLOOKUP(C$100,Schedule!$A:$P,$A112,0)</f>
        <v>Bye</v>
      </c>
      <c r="E112" s="132">
        <f>VLOOKUP($C$100,TE!$C:$R,'Use this tab'!$A112,0)</f>
        <v>0</v>
      </c>
      <c r="G112" s="133">
        <v>10</v>
      </c>
      <c r="H112" s="135" t="str">
        <f>VLOOKUP(G$100,Schedule!$A:$P,$A112,0)</f>
        <v>Bye</v>
      </c>
      <c r="I112" s="136">
        <f>VLOOKUP($G$100,TE!$C:$R,'Use this tab'!$A112,0)</f>
        <v>0</v>
      </c>
      <c r="J112" s="135" t="str">
        <f t="shared" si="132"/>
        <v>Colby Parkinson</v>
      </c>
      <c r="K112" s="135" t="str">
        <f t="shared" si="143"/>
        <v>Bye</v>
      </c>
      <c r="L112" s="136">
        <f t="shared" si="144"/>
        <v>0</v>
      </c>
      <c r="N112" s="137">
        <v>10</v>
      </c>
      <c r="O112" s="139" t="str">
        <f>VLOOKUP(N$100,Schedule!$A:$P,$A112,0)</f>
        <v>MisSt</v>
      </c>
      <c r="P112" s="140">
        <f>VLOOKUP($N$100,TE!$C:$R,'Use this tab'!$A112,0)</f>
        <v>7</v>
      </c>
      <c r="Q112" s="143" t="str">
        <f t="shared" si="133"/>
        <v>Cheyenne O'Grady</v>
      </c>
      <c r="R112" s="139" t="str">
        <f t="shared" si="155"/>
        <v>MisSt</v>
      </c>
      <c r="S112" s="140">
        <f t="shared" si="145"/>
        <v>7</v>
      </c>
      <c r="U112" s="141">
        <v>10</v>
      </c>
      <c r="V112" s="143" t="str">
        <f>VLOOKUP(U$100,Schedule!$A:$P,$A112,0)</f>
        <v>NW</v>
      </c>
      <c r="W112" s="166">
        <f>VLOOKUP($U$100,TE!$C:$R,'Use this tab'!$A112,0)</f>
        <v>107</v>
      </c>
      <c r="X112" s="143" t="str">
        <f t="shared" si="134"/>
        <v>Peyton Hendershot</v>
      </c>
      <c r="Y112" s="143" t="str">
        <f t="shared" si="156"/>
        <v>NW</v>
      </c>
      <c r="Z112" s="140">
        <f t="shared" si="146"/>
        <v>107</v>
      </c>
      <c r="AB112" s="137">
        <v>10</v>
      </c>
      <c r="AC112" s="139" t="str">
        <f>VLOOKUP(AB$100,Schedule!$A:$P,$A112,0)</f>
        <v>Mem</v>
      </c>
      <c r="AD112" s="140">
        <f>VLOOKUP($AB$100,TE!$C:$R,'Use this tab'!$A112,0)</f>
        <v>100</v>
      </c>
      <c r="AE112" s="143" t="str">
        <f t="shared" si="135"/>
        <v>Kylen Granson</v>
      </c>
      <c r="AF112" s="139" t="str">
        <f t="shared" si="157"/>
        <v>Mem</v>
      </c>
      <c r="AG112" s="140">
        <f t="shared" si="147"/>
        <v>100</v>
      </c>
      <c r="AI112" s="141">
        <v>10</v>
      </c>
      <c r="AJ112" s="143" t="str">
        <f>VLOOKUP(AI$100,Schedule!$A:$P,$A112,0)</f>
        <v>OD</v>
      </c>
      <c r="AK112" s="166">
        <f>VLOOKUP($AI$100,TE!$C:$R,'Use this tab'!$A112,0)</f>
        <v>103</v>
      </c>
      <c r="AL112" s="143" t="str">
        <f t="shared" si="136"/>
        <v>Sterling Palmer</v>
      </c>
      <c r="AM112" s="143" t="str">
        <f t="shared" si="158"/>
        <v>OD</v>
      </c>
      <c r="AN112" s="140">
        <f t="shared" si="148"/>
        <v>103</v>
      </c>
      <c r="AP112" s="137">
        <v>10</v>
      </c>
      <c r="AQ112" s="139" t="str">
        <f>VLOOKUP(AP$100,Schedule!$A:$P,$A112,0)</f>
        <v>USC</v>
      </c>
      <c r="AR112" s="140">
        <f>VLOOKUP($AP$100,TE!$C:$R,'Use this tab'!$A112,0)</f>
        <v>61</v>
      </c>
      <c r="AS112" s="143" t="str">
        <f t="shared" si="137"/>
        <v>Cam McCormick</v>
      </c>
      <c r="AT112" s="139" t="str">
        <f t="shared" si="159"/>
        <v>USC</v>
      </c>
      <c r="AU112" s="140">
        <f t="shared" si="149"/>
        <v>61</v>
      </c>
      <c r="AW112" s="141">
        <v>10</v>
      </c>
      <c r="AX112" s="143" t="str">
        <f>VLOOKUP(AW$100,Schedule!$A:$P,$A112,0)</f>
        <v>ND</v>
      </c>
      <c r="AY112" s="166">
        <f>VLOOKUP($AW$100,TE!$C:$R,'Use this tab'!$A112,0)</f>
        <v>37</v>
      </c>
      <c r="AZ112" s="143" t="str">
        <f t="shared" si="138"/>
        <v>Dalton Keene</v>
      </c>
      <c r="BA112" s="143" t="str">
        <f t="shared" si="160"/>
        <v>ND</v>
      </c>
      <c r="BB112" s="140">
        <f t="shared" si="150"/>
        <v>37</v>
      </c>
      <c r="BD112" s="137">
        <v>10</v>
      </c>
      <c r="BE112" s="139" t="str">
        <f>VLOOKUP(BD$100,Schedule!$A:$P,$A112,0)</f>
        <v>ECU</v>
      </c>
      <c r="BF112" s="140">
        <f>VLOOKUP($BD$100,TE!$C:$R,'Use this tab'!$A112,0)</f>
        <v>120</v>
      </c>
      <c r="BG112" s="143" t="str">
        <f t="shared" si="139"/>
        <v>Josiah Deguara</v>
      </c>
      <c r="BH112" s="139" t="str">
        <f t="shared" si="161"/>
        <v>ECU</v>
      </c>
      <c r="BI112" s="140">
        <f t="shared" si="151"/>
        <v>120</v>
      </c>
      <c r="BK112" s="141">
        <v>10</v>
      </c>
      <c r="BL112" s="143" t="str">
        <f>VLOOKUP(BK$100,Schedule!$A:$P,$A112,0)</f>
        <v>Troy</v>
      </c>
      <c r="BM112" s="166">
        <f>VLOOKUP($BK$100,TE!$C:$R,'Use this tab'!$A112,0)</f>
        <v>54</v>
      </c>
      <c r="BN112" s="143" t="str">
        <f t="shared" si="140"/>
        <v>Isaiah Likely</v>
      </c>
      <c r="BO112" s="143" t="str">
        <f t="shared" si="162"/>
        <v>Troy</v>
      </c>
      <c r="BP112" s="140">
        <f t="shared" si="152"/>
        <v>54</v>
      </c>
      <c r="BR112" s="137">
        <v>10</v>
      </c>
      <c r="BS112" s="139" t="str">
        <f>VLOOKUP(BR$100,Schedule!$A:$P,$A112,0)</f>
        <v>Bye</v>
      </c>
      <c r="BT112" s="140">
        <f>VLOOKUP($BR$100,TE!$C:$R,'Use this tab'!$A112,0)</f>
        <v>0</v>
      </c>
      <c r="BU112" s="143" t="str">
        <f t="shared" si="141"/>
        <v>Giovanni Ricci</v>
      </c>
      <c r="BV112" s="139" t="str">
        <f t="shared" si="163"/>
        <v>Bye</v>
      </c>
      <c r="BW112" s="140">
        <f t="shared" si="153"/>
        <v>0</v>
      </c>
      <c r="BY112" s="141">
        <v>10</v>
      </c>
      <c r="BZ112" s="143" t="str">
        <f>VLOOKUP(BY$100,Schedule!$A:$P,$A112,0)</f>
        <v>UNLV</v>
      </c>
      <c r="CA112" s="166">
        <f>VLOOKUP($BY$100,TE!$C:$R,'Use this tab'!$A112,0)</f>
        <v>117</v>
      </c>
      <c r="CB112" s="143" t="str">
        <f t="shared" si="142"/>
        <v>Cameron Butler</v>
      </c>
      <c r="CC112" s="143" t="str">
        <f t="shared" si="164"/>
        <v>UNLV</v>
      </c>
      <c r="CD112" s="140">
        <f t="shared" si="154"/>
        <v>117</v>
      </c>
    </row>
    <row r="113" spans="1:82">
      <c r="A113" s="102">
        <v>13</v>
      </c>
      <c r="C113" s="130">
        <v>11</v>
      </c>
      <c r="D113" s="162" t="str">
        <f>VLOOKUP(C$100,Schedule!$A:$P,$A113,0)</f>
        <v>Iowa</v>
      </c>
      <c r="E113" s="132">
        <f>VLOOKUP($C$100,TE!$C:$R,'Use this tab'!$A113,0)</f>
        <v>25</v>
      </c>
      <c r="G113" s="133">
        <v>11</v>
      </c>
      <c r="H113" s="135" t="str">
        <f>VLOOKUP(G$100,Schedule!$A:$P,$A113,0)</f>
        <v>Colo</v>
      </c>
      <c r="I113" s="136">
        <f>VLOOKUP($G$100,TE!$C:$R,'Use this tab'!$A113,0)</f>
        <v>76</v>
      </c>
      <c r="J113" s="135" t="str">
        <f t="shared" si="132"/>
        <v>Colby Parkinson</v>
      </c>
      <c r="K113" s="135" t="str">
        <f t="shared" si="143"/>
        <v>Colo</v>
      </c>
      <c r="L113" s="136">
        <f t="shared" si="144"/>
        <v>76</v>
      </c>
      <c r="N113" s="137">
        <v>11</v>
      </c>
      <c r="O113" s="139" t="str">
        <f>VLOOKUP(N$100,Schedule!$A:$P,$A113,0)</f>
        <v>W Ky</v>
      </c>
      <c r="P113" s="140">
        <f>VLOOKUP($N$100,TE!$C:$R,'Use this tab'!$A113,0)</f>
        <v>99</v>
      </c>
      <c r="Q113" s="143" t="str">
        <f t="shared" si="133"/>
        <v>Cheyenne O'Grady</v>
      </c>
      <c r="R113" s="139" t="str">
        <f t="shared" si="155"/>
        <v>W Ky</v>
      </c>
      <c r="S113" s="140">
        <f t="shared" si="145"/>
        <v>99</v>
      </c>
      <c r="U113" s="141">
        <v>11</v>
      </c>
      <c r="V113" s="143" t="str">
        <f>VLOOKUP(U$100,Schedule!$A:$P,$A113,0)</f>
        <v>Bye</v>
      </c>
      <c r="W113" s="166">
        <f>VLOOKUP($U$100,TE!$C:$R,'Use this tab'!$A113,0)</f>
        <v>0</v>
      </c>
      <c r="X113" s="143" t="str">
        <f t="shared" si="134"/>
        <v>Jake Ferguson</v>
      </c>
      <c r="Y113" s="143" t="str">
        <f t="shared" si="156"/>
        <v>Iowa</v>
      </c>
      <c r="Z113" s="140">
        <f t="shared" si="146"/>
        <v>25</v>
      </c>
      <c r="AB113" s="137">
        <v>11</v>
      </c>
      <c r="AC113" s="139" t="str">
        <f>VLOOKUP(AB$100,Schedule!$A:$P,$A113,0)</f>
        <v>ECU</v>
      </c>
      <c r="AD113" s="140">
        <f>VLOOKUP($AB$100,TE!$C:$R,'Use this tab'!$A113,0)</f>
        <v>120</v>
      </c>
      <c r="AE113" s="143" t="str">
        <f t="shared" si="135"/>
        <v>Kylen Granson</v>
      </c>
      <c r="AF113" s="139" t="str">
        <f t="shared" si="157"/>
        <v>ECU</v>
      </c>
      <c r="AG113" s="140">
        <f t="shared" si="147"/>
        <v>120</v>
      </c>
      <c r="AI113" s="141">
        <v>11</v>
      </c>
      <c r="AJ113" s="143" t="str">
        <f>VLOOKUP(AI$100,Schedule!$A:$P,$A113,0)</f>
        <v>FlAtl</v>
      </c>
      <c r="AK113" s="166">
        <f>VLOOKUP($AI$100,TE!$C:$R,'Use this tab'!$A113,0)</f>
        <v>78</v>
      </c>
      <c r="AL113" s="143" t="str">
        <f t="shared" si="136"/>
        <v>Sterling Palmer</v>
      </c>
      <c r="AM113" s="143" t="str">
        <f t="shared" si="158"/>
        <v>FlAtl</v>
      </c>
      <c r="AN113" s="140">
        <f t="shared" si="148"/>
        <v>78</v>
      </c>
      <c r="AP113" s="137">
        <v>11</v>
      </c>
      <c r="AQ113" s="139" t="str">
        <f>VLOOKUP(AP$100,Schedule!$A:$P,$A113,0)</f>
        <v>Bye</v>
      </c>
      <c r="AR113" s="140">
        <f>VLOOKUP($AP$100,TE!$C:$R,'Use this tab'!$A113,0)</f>
        <v>0</v>
      </c>
      <c r="AS113" s="143" t="str">
        <f t="shared" si="137"/>
        <v>Jake Ferguson</v>
      </c>
      <c r="AT113" s="139" t="str">
        <f t="shared" si="159"/>
        <v>Iowa</v>
      </c>
      <c r="AU113" s="140">
        <f t="shared" si="149"/>
        <v>25</v>
      </c>
      <c r="AW113" s="141">
        <v>11</v>
      </c>
      <c r="AX113" s="143" t="str">
        <f>VLOOKUP(AW$100,Schedule!$A:$P,$A113,0)</f>
        <v>Wake</v>
      </c>
      <c r="AY113" s="166">
        <f>VLOOKUP($AW$100,TE!$C:$R,'Use this tab'!$A113,0)</f>
        <v>122</v>
      </c>
      <c r="AZ113" s="143" t="str">
        <f t="shared" si="138"/>
        <v>Dalton Keene</v>
      </c>
      <c r="BA113" s="143" t="str">
        <f t="shared" si="160"/>
        <v>Wake</v>
      </c>
      <c r="BB113" s="140">
        <f t="shared" si="150"/>
        <v>122</v>
      </c>
      <c r="BD113" s="137">
        <v>11</v>
      </c>
      <c r="BE113" s="139" t="str">
        <f>VLOOKUP(BD$100,Schedule!$A:$P,$A113,0)</f>
        <v>UConn</v>
      </c>
      <c r="BF113" s="140">
        <f>VLOOKUP($BD$100,TE!$C:$R,'Use this tab'!$A113,0)</f>
        <v>127</v>
      </c>
      <c r="BG113" s="143" t="str">
        <f t="shared" si="139"/>
        <v>Josiah Deguara</v>
      </c>
      <c r="BH113" s="139" t="str">
        <f t="shared" si="161"/>
        <v>UConn</v>
      </c>
      <c r="BI113" s="140">
        <f t="shared" si="151"/>
        <v>127</v>
      </c>
      <c r="BK113" s="141">
        <v>11</v>
      </c>
      <c r="BL113" s="143" t="str">
        <f>VLOOKUP(BK$100,Schedule!$A:$P,$A113,0)</f>
        <v>ULLaf</v>
      </c>
      <c r="BM113" s="166">
        <f>VLOOKUP($BK$100,TE!$C:$R,'Use this tab'!$A113,0)</f>
        <v>58</v>
      </c>
      <c r="BN113" s="143" t="str">
        <f t="shared" si="140"/>
        <v>Isaiah Likely</v>
      </c>
      <c r="BO113" s="143" t="str">
        <f t="shared" si="162"/>
        <v>ULLaf</v>
      </c>
      <c r="BP113" s="140">
        <f t="shared" si="152"/>
        <v>58</v>
      </c>
      <c r="BR113" s="137">
        <v>11</v>
      </c>
      <c r="BS113" s="139" t="str">
        <f>VLOOKUP(BR$100,Schedule!$A:$P,$A113,0)</f>
        <v>Ball</v>
      </c>
      <c r="BT113" s="140">
        <f>VLOOKUP($BR$100,TE!$C:$R,'Use this tab'!$A113,0)</f>
        <v>51</v>
      </c>
      <c r="BU113" s="143" t="str">
        <f t="shared" si="141"/>
        <v>Giovanni Ricci</v>
      </c>
      <c r="BV113" s="139" t="str">
        <f t="shared" si="163"/>
        <v>Ball</v>
      </c>
      <c r="BW113" s="140">
        <f t="shared" si="153"/>
        <v>51</v>
      </c>
      <c r="BY113" s="141">
        <v>11</v>
      </c>
      <c r="BZ113" s="143" t="str">
        <f>VLOOKUP(BY$100,Schedule!$A:$P,$A113,0)</f>
        <v>Bye</v>
      </c>
      <c r="CA113" s="166">
        <f>VLOOKUP($BY$100,TE!$C:$R,'Use this tab'!$A113,0)</f>
        <v>0</v>
      </c>
      <c r="CB113" s="143" t="str">
        <f t="shared" si="142"/>
        <v>Jake Ferguson</v>
      </c>
      <c r="CC113" s="143" t="str">
        <f t="shared" si="164"/>
        <v>Iowa</v>
      </c>
      <c r="CD113" s="140">
        <f t="shared" si="154"/>
        <v>25</v>
      </c>
    </row>
    <row r="114" spans="1:82">
      <c r="A114" s="102">
        <v>14</v>
      </c>
      <c r="C114" s="130">
        <v>12</v>
      </c>
      <c r="D114" s="162" t="str">
        <f>VLOOKUP(C$100,Schedule!$A:$P,$A114,0)</f>
        <v>Neb</v>
      </c>
      <c r="E114" s="132">
        <f>VLOOKUP($C$100,TE!$C:$R,'Use this tab'!$A114,0)</f>
        <v>79</v>
      </c>
      <c r="G114" s="133">
        <v>12</v>
      </c>
      <c r="H114" s="135" t="str">
        <f>VLOOKUP(G$100,Schedule!$A:$P,$A114,0)</f>
        <v>WaSt</v>
      </c>
      <c r="I114" s="136">
        <f>VLOOKUP($G$100,TE!$C:$R,'Use this tab'!$A114,0)</f>
        <v>48</v>
      </c>
      <c r="J114" s="135" t="str">
        <f t="shared" si="132"/>
        <v>Jake Ferguson</v>
      </c>
      <c r="K114" s="135" t="str">
        <f t="shared" si="143"/>
        <v>Neb</v>
      </c>
      <c r="L114" s="136">
        <f t="shared" si="144"/>
        <v>79</v>
      </c>
      <c r="N114" s="137">
        <v>12</v>
      </c>
      <c r="O114" s="139" t="str">
        <f>VLOOKUP(N$100,Schedule!$A:$P,$A114,0)</f>
        <v>Bye</v>
      </c>
      <c r="P114" s="140">
        <f>VLOOKUP($N$100,TE!$C:$R,'Use this tab'!$A114,0)</f>
        <v>0</v>
      </c>
      <c r="Q114" s="143" t="str">
        <f t="shared" si="133"/>
        <v>Jake Ferguson</v>
      </c>
      <c r="R114" s="139" t="str">
        <f t="shared" si="155"/>
        <v>Neb</v>
      </c>
      <c r="S114" s="140">
        <f t="shared" si="145"/>
        <v>79</v>
      </c>
      <c r="U114" s="141">
        <v>12</v>
      </c>
      <c r="V114" s="143" t="str">
        <f>VLOOKUP(U$100,Schedule!$A:$P,$A114,0)</f>
        <v>PSU</v>
      </c>
      <c r="W114" s="166">
        <f>VLOOKUP($U$100,TE!$C:$R,'Use this tab'!$A114,0)</f>
        <v>23</v>
      </c>
      <c r="X114" s="143" t="str">
        <f t="shared" si="134"/>
        <v>Jake Ferguson</v>
      </c>
      <c r="Y114" s="143" t="str">
        <f t="shared" si="156"/>
        <v>Neb</v>
      </c>
      <c r="Z114" s="140">
        <f t="shared" si="146"/>
        <v>79</v>
      </c>
      <c r="AB114" s="137">
        <v>12</v>
      </c>
      <c r="AC114" s="139" t="str">
        <f>VLOOKUP(AB$100,Schedule!$A:$P,$A114,0)</f>
        <v>Bye</v>
      </c>
      <c r="AD114" s="140">
        <f>VLOOKUP($AB$100,TE!$C:$R,'Use this tab'!$A114,0)</f>
        <v>0</v>
      </c>
      <c r="AE114" s="143" t="str">
        <f t="shared" si="135"/>
        <v>Jake Ferguson</v>
      </c>
      <c r="AF114" s="139" t="str">
        <f t="shared" si="157"/>
        <v>Neb</v>
      </c>
      <c r="AG114" s="140">
        <f t="shared" si="147"/>
        <v>79</v>
      </c>
      <c r="AI114" s="141">
        <v>12</v>
      </c>
      <c r="AJ114" s="143" t="str">
        <f>VLOOKUP(AI$100,Schedule!$A:$P,$A114,0)</f>
        <v>Bye</v>
      </c>
      <c r="AK114" s="166">
        <f>VLOOKUP($AI$100,TE!$C:$R,'Use this tab'!$A114,0)</f>
        <v>0</v>
      </c>
      <c r="AL114" s="143" t="str">
        <f t="shared" si="136"/>
        <v>Jake Ferguson</v>
      </c>
      <c r="AM114" s="143" t="str">
        <f t="shared" si="158"/>
        <v>Neb</v>
      </c>
      <c r="AN114" s="140">
        <f t="shared" si="148"/>
        <v>79</v>
      </c>
      <c r="AP114" s="137">
        <v>12</v>
      </c>
      <c r="AQ114" s="139" t="str">
        <f>VLOOKUP(AP$100,Schedule!$A:$P,$A114,0)</f>
        <v>Ariz</v>
      </c>
      <c r="AR114" s="140">
        <f>VLOOKUP($AP$100,TE!$C:$R,'Use this tab'!$A114,0)</f>
        <v>119</v>
      </c>
      <c r="AS114" s="143" t="str">
        <f t="shared" si="137"/>
        <v>Cam McCormick</v>
      </c>
      <c r="AT114" s="139" t="str">
        <f t="shared" si="159"/>
        <v>Ariz</v>
      </c>
      <c r="AU114" s="140">
        <f t="shared" si="149"/>
        <v>119</v>
      </c>
      <c r="AW114" s="141">
        <v>12</v>
      </c>
      <c r="AX114" s="143" t="str">
        <f>VLOOKUP(AW$100,Schedule!$A:$P,$A114,0)</f>
        <v>GATec</v>
      </c>
      <c r="AY114" s="166">
        <f>VLOOKUP($AW$100,TE!$C:$R,'Use this tab'!$A114,0)</f>
        <v>57</v>
      </c>
      <c r="AZ114" s="143" t="str">
        <f t="shared" si="138"/>
        <v>Jake Ferguson</v>
      </c>
      <c r="BA114" s="143" t="str">
        <f t="shared" si="160"/>
        <v>Neb</v>
      </c>
      <c r="BB114" s="140">
        <f t="shared" si="150"/>
        <v>79</v>
      </c>
      <c r="BD114" s="137">
        <v>12</v>
      </c>
      <c r="BE114" s="139" t="str">
        <f>VLOOKUP(BD$100,Schedule!$A:$P,$A114,0)</f>
        <v>SoFL</v>
      </c>
      <c r="BF114" s="140">
        <f>VLOOKUP($BD$100,TE!$C:$R,'Use this tab'!$A114,0)</f>
        <v>36</v>
      </c>
      <c r="BG114" s="143" t="str">
        <f t="shared" si="139"/>
        <v>Jake Ferguson</v>
      </c>
      <c r="BH114" s="139" t="str">
        <f t="shared" si="161"/>
        <v>Neb</v>
      </c>
      <c r="BI114" s="140">
        <f t="shared" si="151"/>
        <v>79</v>
      </c>
      <c r="BK114" s="141">
        <v>12</v>
      </c>
      <c r="BL114" s="143" t="str">
        <f>VLOOKUP(BK$100,Schedule!$A:$P,$A114,0)</f>
        <v>ArkSt</v>
      </c>
      <c r="BM114" s="166">
        <f>VLOOKUP($BK$100,TE!$C:$R,'Use this tab'!$A114,0)</f>
        <v>13</v>
      </c>
      <c r="BN114" s="143" t="str">
        <f t="shared" si="140"/>
        <v>Jake Ferguson</v>
      </c>
      <c r="BO114" s="143" t="str">
        <f t="shared" si="162"/>
        <v>Neb</v>
      </c>
      <c r="BP114" s="140">
        <f t="shared" si="152"/>
        <v>79</v>
      </c>
      <c r="BR114" s="137">
        <v>12</v>
      </c>
      <c r="BS114" s="139" t="str">
        <f>VLOOKUP(BR$100,Schedule!$A:$P,$A114,0)</f>
        <v>Ohio</v>
      </c>
      <c r="BT114" s="140">
        <f>VLOOKUP($BR$100,TE!$C:$R,'Use this tab'!$A114,0)</f>
        <v>114</v>
      </c>
      <c r="BU114" s="143" t="str">
        <f t="shared" si="141"/>
        <v>Giovanni Ricci</v>
      </c>
      <c r="BV114" s="139" t="str">
        <f t="shared" si="163"/>
        <v>Ohio</v>
      </c>
      <c r="BW114" s="140">
        <f t="shared" si="153"/>
        <v>114</v>
      </c>
      <c r="BY114" s="141">
        <v>12</v>
      </c>
      <c r="BZ114" s="143" t="str">
        <f>VLOOKUP(BY$100,Schedule!$A:$P,$A114,0)</f>
        <v>AF</v>
      </c>
      <c r="CA114" s="166">
        <f>VLOOKUP($BY$100,TE!$C:$R,'Use this tab'!$A114,0)</f>
        <v>88</v>
      </c>
      <c r="CB114" s="143" t="str">
        <f t="shared" si="142"/>
        <v>Cameron Butler</v>
      </c>
      <c r="CC114" s="143" t="str">
        <f t="shared" si="164"/>
        <v>AF</v>
      </c>
      <c r="CD114" s="140">
        <f t="shared" si="154"/>
        <v>88</v>
      </c>
    </row>
    <row r="115" spans="1:82">
      <c r="A115" s="102">
        <v>15</v>
      </c>
      <c r="C115" s="130">
        <v>13</v>
      </c>
      <c r="D115" s="162" t="str">
        <f>VLOOKUP(C$100,Schedule!$A:$P,$A115,0)</f>
        <v>Purd</v>
      </c>
      <c r="E115" s="132">
        <f>VLOOKUP($C$100,TE!$C:$R,'Use this tab'!$A115,0)</f>
        <v>125</v>
      </c>
      <c r="G115" s="133">
        <v>13</v>
      </c>
      <c r="H115" s="135" t="str">
        <f>VLOOKUP(G$100,Schedule!$A:$P,$A115,0)</f>
        <v>Cal</v>
      </c>
      <c r="I115" s="136">
        <f>VLOOKUP($G$100,TE!$C:$R,'Use this tab'!$A115,0)</f>
        <v>26</v>
      </c>
      <c r="J115" s="135" t="str">
        <f t="shared" si="132"/>
        <v>Jake Ferguson</v>
      </c>
      <c r="K115" s="135" t="str">
        <f t="shared" si="143"/>
        <v>Purd</v>
      </c>
      <c r="L115" s="136">
        <f t="shared" si="144"/>
        <v>125</v>
      </c>
      <c r="N115" s="137">
        <v>13</v>
      </c>
      <c r="O115" s="139" t="str">
        <f>VLOOKUP(N$100,Schedule!$A:$P,$A115,0)</f>
        <v>LSU</v>
      </c>
      <c r="P115" s="140">
        <f>VLOOKUP($N$100,TE!$C:$R,'Use this tab'!$A115,0)</f>
        <v>45</v>
      </c>
      <c r="Q115" s="143" t="str">
        <f t="shared" si="133"/>
        <v>Jake Ferguson</v>
      </c>
      <c r="R115" s="139" t="str">
        <f t="shared" si="155"/>
        <v>Purd</v>
      </c>
      <c r="S115" s="140">
        <f t="shared" si="145"/>
        <v>125</v>
      </c>
      <c r="U115" s="141">
        <v>13</v>
      </c>
      <c r="V115" s="143" t="str">
        <f>VLOOKUP(U$100,Schedule!$A:$P,$A115,0)</f>
        <v>Mich</v>
      </c>
      <c r="W115" s="166">
        <f>VLOOKUP($U$100,TE!$C:$R,'Use this tab'!$A115,0)</f>
        <v>3</v>
      </c>
      <c r="X115" s="143" t="str">
        <f t="shared" si="134"/>
        <v>Jake Ferguson</v>
      </c>
      <c r="Y115" s="143" t="str">
        <f t="shared" si="156"/>
        <v>Purd</v>
      </c>
      <c r="Z115" s="140">
        <f t="shared" si="146"/>
        <v>125</v>
      </c>
      <c r="AB115" s="137">
        <v>13</v>
      </c>
      <c r="AC115" s="139" t="str">
        <f>VLOOKUP(AB$100,Schedule!$A:$P,$A115,0)</f>
        <v>Navy</v>
      </c>
      <c r="AD115" s="140">
        <f>VLOOKUP($AB$100,TE!$C:$R,'Use this tab'!$A115,0)</f>
        <v>77</v>
      </c>
      <c r="AE115" s="143" t="str">
        <f t="shared" si="135"/>
        <v>Jake Ferguson</v>
      </c>
      <c r="AF115" s="139" t="str">
        <f t="shared" si="157"/>
        <v>Purd</v>
      </c>
      <c r="AG115" s="140">
        <f t="shared" si="147"/>
        <v>125</v>
      </c>
      <c r="AI115" s="141">
        <v>13</v>
      </c>
      <c r="AJ115" s="143" t="str">
        <f>VLOOKUP(AI$100,Schedule!$A:$P,$A115,0)</f>
        <v>MiaFL</v>
      </c>
      <c r="AK115" s="166">
        <f>VLOOKUP($AI$100,TE!$C:$R,'Use this tab'!$A115,0)</f>
        <v>2</v>
      </c>
      <c r="AL115" s="143" t="str">
        <f t="shared" si="136"/>
        <v>Jake Ferguson</v>
      </c>
      <c r="AM115" s="143" t="str">
        <f t="shared" si="158"/>
        <v>Purd</v>
      </c>
      <c r="AN115" s="140">
        <f t="shared" si="148"/>
        <v>125</v>
      </c>
      <c r="AP115" s="137">
        <v>13</v>
      </c>
      <c r="AQ115" s="139" t="str">
        <f>VLOOKUP(AP$100,Schedule!$A:$P,$A115,0)</f>
        <v>AzSt</v>
      </c>
      <c r="AR115" s="140">
        <f>VLOOKUP($AP$100,TE!$C:$R,'Use this tab'!$A115,0)</f>
        <v>83</v>
      </c>
      <c r="AS115" s="143" t="str">
        <f t="shared" si="137"/>
        <v>Jake Ferguson</v>
      </c>
      <c r="AT115" s="139" t="str">
        <f t="shared" si="159"/>
        <v>Purd</v>
      </c>
      <c r="AU115" s="140">
        <f t="shared" si="149"/>
        <v>125</v>
      </c>
      <c r="AW115" s="141">
        <v>13</v>
      </c>
      <c r="AX115" s="143" t="str">
        <f>VLOOKUP(AW$100,Schedule!$A:$P,$A115,0)</f>
        <v>Pitt</v>
      </c>
      <c r="AY115" s="166">
        <f>VLOOKUP($AW$100,TE!$C:$R,'Use this tab'!$A115,0)</f>
        <v>55</v>
      </c>
      <c r="AZ115" s="143" t="str">
        <f t="shared" si="138"/>
        <v>Jake Ferguson</v>
      </c>
      <c r="BA115" s="143" t="str">
        <f t="shared" si="160"/>
        <v>Purd</v>
      </c>
      <c r="BB115" s="140">
        <f t="shared" si="150"/>
        <v>125</v>
      </c>
      <c r="BD115" s="137">
        <v>13</v>
      </c>
      <c r="BE115" s="139" t="str">
        <f>VLOOKUP(BD$100,Schedule!$A:$P,$A115,0)</f>
        <v>Temp</v>
      </c>
      <c r="BF115" s="140">
        <f>VLOOKUP($BD$100,TE!$C:$R,'Use this tab'!$A115,0)</f>
        <v>8</v>
      </c>
      <c r="BG115" s="143" t="str">
        <f t="shared" si="139"/>
        <v>Jake Ferguson</v>
      </c>
      <c r="BH115" s="139" t="str">
        <f t="shared" si="161"/>
        <v>Purd</v>
      </c>
      <c r="BI115" s="140">
        <f t="shared" si="151"/>
        <v>125</v>
      </c>
      <c r="BK115" s="141">
        <v>13</v>
      </c>
      <c r="BL115" s="143" t="str">
        <f>VLOOKUP(BK$100,Schedule!$A:$P,$A115,0)</f>
        <v>ULMon</v>
      </c>
      <c r="BM115" s="166">
        <f>VLOOKUP($BK$100,TE!$C:$R,'Use this tab'!$A115,0)</f>
        <v>96</v>
      </c>
      <c r="BN115" s="143" t="str">
        <f t="shared" si="140"/>
        <v>Jake Ferguson</v>
      </c>
      <c r="BO115" s="143" t="str">
        <f t="shared" si="162"/>
        <v>Purd</v>
      </c>
      <c r="BP115" s="140">
        <f t="shared" si="152"/>
        <v>125</v>
      </c>
      <c r="BR115" s="137">
        <v>13</v>
      </c>
      <c r="BS115" s="139" t="str">
        <f>VLOOKUP(BR$100,Schedule!$A:$P,$A115,0)</f>
        <v>Bye</v>
      </c>
      <c r="BT115" s="140">
        <f>VLOOKUP($BR$100,TE!$C:$R,'Use this tab'!$A115,0)</f>
        <v>0</v>
      </c>
      <c r="BU115" s="143" t="str">
        <f t="shared" si="141"/>
        <v>Jake Ferguson</v>
      </c>
      <c r="BV115" s="139" t="str">
        <f t="shared" si="163"/>
        <v>Purd</v>
      </c>
      <c r="BW115" s="140">
        <f t="shared" si="153"/>
        <v>125</v>
      </c>
      <c r="BY115" s="141">
        <v>13</v>
      </c>
      <c r="BZ115" s="143" t="str">
        <f>VLOOKUP(BY$100,Schedule!$A:$P,$A115,0)</f>
        <v>Wyo</v>
      </c>
      <c r="CA115" s="166">
        <f>VLOOKUP($BY$100,TE!$C:$R,'Use this tab'!$A115,0)</f>
        <v>34</v>
      </c>
      <c r="CB115" s="143" t="str">
        <f t="shared" si="142"/>
        <v>Jake Ferguson</v>
      </c>
      <c r="CC115" s="143" t="str">
        <f t="shared" si="164"/>
        <v>Purd</v>
      </c>
      <c r="CD115" s="140">
        <f t="shared" si="154"/>
        <v>125</v>
      </c>
    </row>
    <row r="116" spans="1:82" ht="17" thickBot="1">
      <c r="A116" s="102">
        <v>16</v>
      </c>
      <c r="C116" s="144">
        <v>14</v>
      </c>
      <c r="D116" s="164" t="str">
        <f>VLOOKUP(C$100,Schedule!$A:$P,$A116,0)</f>
        <v>Minn</v>
      </c>
      <c r="E116" s="146">
        <f>VLOOKUP($C$100,TE!$C:$R,'Use this tab'!$A116,0)</f>
        <v>62</v>
      </c>
      <c r="G116" s="147">
        <v>14</v>
      </c>
      <c r="H116" s="149" t="str">
        <f>VLOOKUP(G$100,Schedule!$A:$P,$A116,0)</f>
        <v>ND</v>
      </c>
      <c r="I116" s="150">
        <f>VLOOKUP($G$100,TE!$C:$R,'Use this tab'!$A116,0)</f>
        <v>37</v>
      </c>
      <c r="J116" s="149" t="str">
        <f t="shared" si="132"/>
        <v>Jake Ferguson</v>
      </c>
      <c r="K116" s="149" t="str">
        <f t="shared" si="143"/>
        <v>Minn</v>
      </c>
      <c r="L116" s="150">
        <f t="shared" si="144"/>
        <v>62</v>
      </c>
      <c r="N116" s="151">
        <v>14</v>
      </c>
      <c r="O116" s="153" t="str">
        <f>VLOOKUP(N$100,Schedule!$A:$P,$A116,0)</f>
        <v>Mizzu</v>
      </c>
      <c r="P116" s="154">
        <f>VLOOKUP($N$100,TE!$C:$R,'Use this tab'!$A116,0)</f>
        <v>105</v>
      </c>
      <c r="Q116" s="157" t="str">
        <f t="shared" si="133"/>
        <v>Cheyenne O'Grady</v>
      </c>
      <c r="R116" s="153" t="str">
        <f t="shared" si="155"/>
        <v>Mizzu</v>
      </c>
      <c r="S116" s="154">
        <f t="shared" si="145"/>
        <v>105</v>
      </c>
      <c r="U116" s="155">
        <v>14</v>
      </c>
      <c r="V116" s="157" t="str">
        <f>VLOOKUP(U$100,Schedule!$A:$P,$A116,0)</f>
        <v>Purd</v>
      </c>
      <c r="W116" s="167">
        <f>VLOOKUP($U$100,TE!$C:$R,'Use this tab'!$A116,0)</f>
        <v>125</v>
      </c>
      <c r="X116" s="157" t="str">
        <f t="shared" si="134"/>
        <v>Peyton Hendershot</v>
      </c>
      <c r="Y116" s="157" t="str">
        <f t="shared" si="156"/>
        <v>Purd</v>
      </c>
      <c r="Z116" s="154">
        <f t="shared" si="146"/>
        <v>125</v>
      </c>
      <c r="AB116" s="151">
        <v>14</v>
      </c>
      <c r="AC116" s="153" t="str">
        <f>VLOOKUP(AB$100,Schedule!$A:$P,$A116,0)</f>
        <v>Tul</v>
      </c>
      <c r="AD116" s="154">
        <f>VLOOKUP($AB$100,TE!$C:$R,'Use this tab'!$A116,0)</f>
        <v>116</v>
      </c>
      <c r="AE116" s="157" t="str">
        <f t="shared" si="135"/>
        <v>Kylen Granson</v>
      </c>
      <c r="AF116" s="153" t="str">
        <f t="shared" si="157"/>
        <v>Tul</v>
      </c>
      <c r="AG116" s="154">
        <f t="shared" si="147"/>
        <v>116</v>
      </c>
      <c r="AI116" s="155">
        <v>14</v>
      </c>
      <c r="AJ116" s="157" t="str">
        <f>VLOOKUP(AI$100,Schedule!$A:$P,$A116,0)</f>
        <v>Marsh</v>
      </c>
      <c r="AK116" s="167">
        <f>VLOOKUP($AI$100,TE!$C:$R,'Use this tab'!$A116,0)</f>
        <v>69</v>
      </c>
      <c r="AL116" s="157" t="str">
        <f t="shared" si="136"/>
        <v>Sterling Palmer</v>
      </c>
      <c r="AM116" s="157" t="str">
        <f t="shared" si="158"/>
        <v>Marsh</v>
      </c>
      <c r="AN116" s="154">
        <f t="shared" si="148"/>
        <v>69</v>
      </c>
      <c r="AP116" s="151">
        <v>14</v>
      </c>
      <c r="AQ116" s="153" t="str">
        <f>VLOOKUP(AP$100,Schedule!$A:$P,$A116,0)</f>
        <v>OreSt</v>
      </c>
      <c r="AR116" s="154">
        <f>VLOOKUP($AP$100,TE!$C:$R,'Use this tab'!$A116,0)</f>
        <v>102</v>
      </c>
      <c r="AS116" s="157" t="str">
        <f t="shared" si="137"/>
        <v>Cam McCormick</v>
      </c>
      <c r="AT116" s="153" t="str">
        <f t="shared" si="159"/>
        <v>OreSt</v>
      </c>
      <c r="AU116" s="154">
        <f t="shared" si="149"/>
        <v>102</v>
      </c>
      <c r="AW116" s="155">
        <v>14</v>
      </c>
      <c r="AX116" s="157" t="str">
        <f>VLOOKUP(AW$100,Schedule!$A:$P,$A116,0)</f>
        <v>UVA</v>
      </c>
      <c r="AY116" s="167">
        <f>VLOOKUP($AW$100,TE!$C:$R,'Use this tab'!$A116,0)</f>
        <v>15</v>
      </c>
      <c r="AZ116" s="157" t="str">
        <f t="shared" si="138"/>
        <v>Jake Ferguson</v>
      </c>
      <c r="BA116" s="157" t="str">
        <f t="shared" si="160"/>
        <v>Minn</v>
      </c>
      <c r="BB116" s="154">
        <f t="shared" si="150"/>
        <v>62</v>
      </c>
      <c r="BD116" s="151">
        <v>14</v>
      </c>
      <c r="BE116" s="153" t="str">
        <f>VLOOKUP(BD$100,Schedule!$A:$P,$A116,0)</f>
        <v>Mem</v>
      </c>
      <c r="BF116" s="154">
        <f>VLOOKUP($BD$100,TE!$C:$R,'Use this tab'!$A116,0)</f>
        <v>100</v>
      </c>
      <c r="BG116" s="157" t="str">
        <f t="shared" si="139"/>
        <v>Josiah Deguara</v>
      </c>
      <c r="BH116" s="153" t="str">
        <f t="shared" si="161"/>
        <v>Mem</v>
      </c>
      <c r="BI116" s="154">
        <f t="shared" si="151"/>
        <v>100</v>
      </c>
      <c r="BK116" s="155">
        <v>14</v>
      </c>
      <c r="BL116" s="157" t="str">
        <f>VLOOKUP(BK$100,Schedule!$A:$P,$A116,0)</f>
        <v>TxSt</v>
      </c>
      <c r="BM116" s="167">
        <f>VLOOKUP($BK$100,TE!$C:$R,'Use this tab'!$A116,0)</f>
        <v>40</v>
      </c>
      <c r="BN116" s="157" t="str">
        <f t="shared" si="140"/>
        <v>Jake Ferguson</v>
      </c>
      <c r="BO116" s="157" t="str">
        <f t="shared" si="162"/>
        <v>Minn</v>
      </c>
      <c r="BP116" s="154">
        <f t="shared" si="152"/>
        <v>62</v>
      </c>
      <c r="BR116" s="151">
        <v>14</v>
      </c>
      <c r="BS116" s="153" t="str">
        <f>VLOOKUP(BR$100,Schedule!$A:$P,$A116,0)</f>
        <v>NIU</v>
      </c>
      <c r="BT116" s="154">
        <f>VLOOKUP($BR$100,TE!$C:$R,'Use this tab'!$A116,0)</f>
        <v>80</v>
      </c>
      <c r="BU116" s="157" t="str">
        <f t="shared" si="141"/>
        <v>Giovanni Ricci</v>
      </c>
      <c r="BV116" s="153" t="str">
        <f t="shared" si="163"/>
        <v>NIU</v>
      </c>
      <c r="BW116" s="154">
        <f t="shared" si="153"/>
        <v>80</v>
      </c>
      <c r="BY116" s="155">
        <v>14</v>
      </c>
      <c r="BZ116" s="157" t="str">
        <f>VLOOKUP(BY$100,Schedule!$A:$P,$A116,0)</f>
        <v>Boise</v>
      </c>
      <c r="CA116" s="167">
        <f>VLOOKUP($BY$100,TE!$C:$R,'Use this tab'!$A116,0)</f>
        <v>75</v>
      </c>
      <c r="CB116" s="157" t="str">
        <f t="shared" si="142"/>
        <v>Cameron Butler</v>
      </c>
      <c r="CC116" s="157" t="str">
        <f t="shared" si="164"/>
        <v>Boise</v>
      </c>
      <c r="CD116" s="154">
        <f t="shared" si="154"/>
        <v>75</v>
      </c>
    </row>
    <row r="117" spans="1:82" ht="17" thickBot="1"/>
    <row r="118" spans="1:82" ht="17" thickBot="1">
      <c r="J118" s="158" t="s">
        <v>139</v>
      </c>
      <c r="K118" s="230">
        <f>AVERAGE(L102:L116)</f>
        <v>75.933333333333337</v>
      </c>
      <c r="L118" s="231"/>
      <c r="Q118" s="159" t="s">
        <v>139</v>
      </c>
      <c r="R118" s="209">
        <f>AVERAGE(S102:S116)</f>
        <v>88.066666666666663</v>
      </c>
      <c r="S118" s="210"/>
      <c r="X118" s="160" t="s">
        <v>139</v>
      </c>
      <c r="Y118" s="207">
        <f>AVERAGE(Z102:Z116)</f>
        <v>87.86666666666666</v>
      </c>
      <c r="Z118" s="208"/>
      <c r="AE118" s="159" t="s">
        <v>139</v>
      </c>
      <c r="AF118" s="209">
        <f>AVERAGE(AG102:AG116)</f>
        <v>84</v>
      </c>
      <c r="AG118" s="210"/>
      <c r="AL118" s="160" t="s">
        <v>139</v>
      </c>
      <c r="AM118" s="207">
        <f>AVERAGE(AN102:AN116)</f>
        <v>86.533333333333331</v>
      </c>
      <c r="AN118" s="208"/>
      <c r="AS118" s="159" t="s">
        <v>139</v>
      </c>
      <c r="AT118" s="209">
        <f>AVERAGE(AU102:AU116)</f>
        <v>87.13333333333334</v>
      </c>
      <c r="AU118" s="210"/>
      <c r="AZ118" s="160" t="s">
        <v>139</v>
      </c>
      <c r="BA118" s="207">
        <f>AVERAGE(BB102:BB116)</f>
        <v>86</v>
      </c>
      <c r="BB118" s="208"/>
      <c r="BG118" s="159" t="s">
        <v>139</v>
      </c>
      <c r="BH118" s="209">
        <f>AVERAGE(BI102:BI116)</f>
        <v>86.933333333333337</v>
      </c>
      <c r="BI118" s="210"/>
      <c r="BN118" s="160" t="s">
        <v>139</v>
      </c>
      <c r="BO118" s="207">
        <f>AVERAGE(BP102:BP116)</f>
        <v>78</v>
      </c>
      <c r="BP118" s="208"/>
      <c r="BU118" s="159" t="s">
        <v>139</v>
      </c>
      <c r="BV118" s="209">
        <f>AVERAGE(BW102:BW116)</f>
        <v>82.333333333333329</v>
      </c>
      <c r="BW118" s="210"/>
      <c r="CB118" s="160" t="s">
        <v>139</v>
      </c>
      <c r="CC118" s="207">
        <f>AVERAGE(CD102:CD116)</f>
        <v>89</v>
      </c>
      <c r="CD118" s="208"/>
    </row>
  </sheetData>
  <sheetProtection algorithmName="SHA-512" hashValue="AHpdZoi1yvcyrPhLZk7C7sQWY77j2kG7kCj9c6zU7ZP2f2fTbVmCgyXrCm2uhOjZcDna8EqxyUfW87S7ioUGiw==" saltValue="HNondsX+MiFjrTkLoYw6QA==" spinCount="100000" sheet="1" objects="1" scenarios="1"/>
  <mergeCells count="276">
    <mergeCell ref="AF4:AG4"/>
    <mergeCell ref="AI4:AL4"/>
    <mergeCell ref="AM4:AN4"/>
    <mergeCell ref="AB5:AE5"/>
    <mergeCell ref="AI5:AL5"/>
    <mergeCell ref="BH23:BI23"/>
    <mergeCell ref="N5:Q5"/>
    <mergeCell ref="G5:J5"/>
    <mergeCell ref="U4:X4"/>
    <mergeCell ref="Y4:Z4"/>
    <mergeCell ref="U5:X5"/>
    <mergeCell ref="Y23:Z23"/>
    <mergeCell ref="K23:L23"/>
    <mergeCell ref="R23:S23"/>
    <mergeCell ref="BH4:BI4"/>
    <mergeCell ref="N4:Q4"/>
    <mergeCell ref="R4:S4"/>
    <mergeCell ref="G4:L4"/>
    <mergeCell ref="C28:D28"/>
    <mergeCell ref="C30:E30"/>
    <mergeCell ref="G29:L29"/>
    <mergeCell ref="G30:J30"/>
    <mergeCell ref="K48:L48"/>
    <mergeCell ref="N29:S29"/>
    <mergeCell ref="R48:S48"/>
    <mergeCell ref="U29:Z29"/>
    <mergeCell ref="Y48:Z48"/>
    <mergeCell ref="N30:Q30"/>
    <mergeCell ref="U30:X30"/>
    <mergeCell ref="C29:E29"/>
    <mergeCell ref="G28:L28"/>
    <mergeCell ref="N28:Q28"/>
    <mergeCell ref="R28:S28"/>
    <mergeCell ref="U28:X28"/>
    <mergeCell ref="Y28:Z28"/>
    <mergeCell ref="C52:D52"/>
    <mergeCell ref="G54:J54"/>
    <mergeCell ref="N54:Q54"/>
    <mergeCell ref="C54:E54"/>
    <mergeCell ref="AF48:AG48"/>
    <mergeCell ref="AI29:AN29"/>
    <mergeCell ref="AP29:AU29"/>
    <mergeCell ref="AM48:AN48"/>
    <mergeCell ref="AT48:AU48"/>
    <mergeCell ref="C53:E53"/>
    <mergeCell ref="G52:L52"/>
    <mergeCell ref="N52:Q52"/>
    <mergeCell ref="R52:S52"/>
    <mergeCell ref="AB52:AE52"/>
    <mergeCell ref="AP30:AS30"/>
    <mergeCell ref="AB30:AE30"/>
    <mergeCell ref="AI30:AL30"/>
    <mergeCell ref="AB29:AG29"/>
    <mergeCell ref="K72:L72"/>
    <mergeCell ref="R72:S72"/>
    <mergeCell ref="U52:X52"/>
    <mergeCell ref="Y52:Z52"/>
    <mergeCell ref="U53:Z53"/>
    <mergeCell ref="U54:X54"/>
    <mergeCell ref="Y72:Z72"/>
    <mergeCell ref="G53:L53"/>
    <mergeCell ref="N53:S53"/>
    <mergeCell ref="BH28:BI28"/>
    <mergeCell ref="AW29:BB29"/>
    <mergeCell ref="BD29:BI29"/>
    <mergeCell ref="AF72:AG72"/>
    <mergeCell ref="AM72:AN72"/>
    <mergeCell ref="AP52:AS52"/>
    <mergeCell ref="AT52:AU52"/>
    <mergeCell ref="AP53:AU53"/>
    <mergeCell ref="AP54:AS54"/>
    <mergeCell ref="AT72:AU72"/>
    <mergeCell ref="AF52:AG52"/>
    <mergeCell ref="AI52:AL52"/>
    <mergeCell ref="AM52:AN52"/>
    <mergeCell ref="AB53:AG53"/>
    <mergeCell ref="AI53:AN53"/>
    <mergeCell ref="AB54:AE54"/>
    <mergeCell ref="AI54:AL54"/>
    <mergeCell ref="AB28:AE28"/>
    <mergeCell ref="AF28:AG28"/>
    <mergeCell ref="AI28:AL28"/>
    <mergeCell ref="AM28:AN28"/>
    <mergeCell ref="AP28:AS28"/>
    <mergeCell ref="AT28:AU28"/>
    <mergeCell ref="G76:L76"/>
    <mergeCell ref="G77:J77"/>
    <mergeCell ref="BV48:BW48"/>
    <mergeCell ref="BY28:CB28"/>
    <mergeCell ref="CC28:CD28"/>
    <mergeCell ref="BY29:CD29"/>
    <mergeCell ref="BY30:CB30"/>
    <mergeCell ref="CC48:CD48"/>
    <mergeCell ref="BR28:BU28"/>
    <mergeCell ref="BV28:BW28"/>
    <mergeCell ref="BK29:BP29"/>
    <mergeCell ref="BR29:BW29"/>
    <mergeCell ref="BK30:BN30"/>
    <mergeCell ref="BR30:BU30"/>
    <mergeCell ref="AW30:AZ30"/>
    <mergeCell ref="BD30:BG30"/>
    <mergeCell ref="BA48:BB48"/>
    <mergeCell ref="BH48:BI48"/>
    <mergeCell ref="BK28:BN28"/>
    <mergeCell ref="BO28:BP28"/>
    <mergeCell ref="BO48:BP48"/>
    <mergeCell ref="AW28:AZ28"/>
    <mergeCell ref="BA28:BB28"/>
    <mergeCell ref="BD28:BG28"/>
    <mergeCell ref="AW76:BB76"/>
    <mergeCell ref="AP77:AS77"/>
    <mergeCell ref="AW77:AZ77"/>
    <mergeCell ref="AF75:AG75"/>
    <mergeCell ref="AI75:AL75"/>
    <mergeCell ref="AM75:AN75"/>
    <mergeCell ref="AB76:AG76"/>
    <mergeCell ref="AI76:AN76"/>
    <mergeCell ref="AB77:AE77"/>
    <mergeCell ref="AI77:AL77"/>
    <mergeCell ref="AB75:AE75"/>
    <mergeCell ref="C98:D98"/>
    <mergeCell ref="C77:E77"/>
    <mergeCell ref="G98:L98"/>
    <mergeCell ref="G99:L99"/>
    <mergeCell ref="G100:J100"/>
    <mergeCell ref="U98:X98"/>
    <mergeCell ref="AF95:AG95"/>
    <mergeCell ref="AM95:AN95"/>
    <mergeCell ref="AP75:AS75"/>
    <mergeCell ref="AP76:AU76"/>
    <mergeCell ref="U75:X75"/>
    <mergeCell ref="Y75:Z75"/>
    <mergeCell ref="U76:Z76"/>
    <mergeCell ref="U77:X77"/>
    <mergeCell ref="Y95:Z95"/>
    <mergeCell ref="K95:L95"/>
    <mergeCell ref="N75:Q75"/>
    <mergeCell ref="R75:S75"/>
    <mergeCell ref="N76:S76"/>
    <mergeCell ref="N77:Q77"/>
    <mergeCell ref="R95:S95"/>
    <mergeCell ref="C76:E76"/>
    <mergeCell ref="C75:D75"/>
    <mergeCell ref="G75:L75"/>
    <mergeCell ref="Y118:Z118"/>
    <mergeCell ref="AB98:AE98"/>
    <mergeCell ref="AF98:AG98"/>
    <mergeCell ref="AF118:AG118"/>
    <mergeCell ref="K118:L118"/>
    <mergeCell ref="N98:Q98"/>
    <mergeCell ref="R98:S98"/>
    <mergeCell ref="N99:S99"/>
    <mergeCell ref="N100:Q100"/>
    <mergeCell ref="R118:S118"/>
    <mergeCell ref="BA118:BB118"/>
    <mergeCell ref="AW52:AZ52"/>
    <mergeCell ref="BA52:BB52"/>
    <mergeCell ref="AW53:BB53"/>
    <mergeCell ref="AW54:AZ54"/>
    <mergeCell ref="BA72:BB72"/>
    <mergeCell ref="AM118:AN118"/>
    <mergeCell ref="AP98:AS98"/>
    <mergeCell ref="AT98:AU98"/>
    <mergeCell ref="AW98:AZ98"/>
    <mergeCell ref="BA98:BB98"/>
    <mergeCell ref="AP99:AU99"/>
    <mergeCell ref="AW99:BB99"/>
    <mergeCell ref="AP100:AS100"/>
    <mergeCell ref="AW100:AZ100"/>
    <mergeCell ref="AT118:AU118"/>
    <mergeCell ref="AM98:AN98"/>
    <mergeCell ref="AI99:AN99"/>
    <mergeCell ref="AI100:AL100"/>
    <mergeCell ref="AT95:AU95"/>
    <mergeCell ref="BA95:BB95"/>
    <mergeCell ref="AT75:AU75"/>
    <mergeCell ref="AW75:AZ75"/>
    <mergeCell ref="BA75:BB75"/>
    <mergeCell ref="BO72:BP72"/>
    <mergeCell ref="BD75:BG75"/>
    <mergeCell ref="BH75:BI75"/>
    <mergeCell ref="BK75:BN75"/>
    <mergeCell ref="BO75:BP75"/>
    <mergeCell ref="BD76:BI76"/>
    <mergeCell ref="BK76:BP76"/>
    <mergeCell ref="C100:E100"/>
    <mergeCell ref="BD52:BG52"/>
    <mergeCell ref="BH52:BI52"/>
    <mergeCell ref="BK52:BN52"/>
    <mergeCell ref="BO52:BP52"/>
    <mergeCell ref="BD53:BI53"/>
    <mergeCell ref="BK53:BP53"/>
    <mergeCell ref="BD54:BG54"/>
    <mergeCell ref="BK54:BN54"/>
    <mergeCell ref="BH72:BI72"/>
    <mergeCell ref="AI98:AL98"/>
    <mergeCell ref="AB99:AG99"/>
    <mergeCell ref="AB100:AE100"/>
    <mergeCell ref="Y98:Z98"/>
    <mergeCell ref="U99:Z99"/>
    <mergeCell ref="U100:X100"/>
    <mergeCell ref="C99:E99"/>
    <mergeCell ref="BD99:BI99"/>
    <mergeCell ref="BK99:BP99"/>
    <mergeCell ref="BD100:BG100"/>
    <mergeCell ref="BK100:BN100"/>
    <mergeCell ref="BH118:BI118"/>
    <mergeCell ref="BO118:BP118"/>
    <mergeCell ref="BD77:BG77"/>
    <mergeCell ref="BK77:BN77"/>
    <mergeCell ref="BH95:BI95"/>
    <mergeCell ref="BO95:BP95"/>
    <mergeCell ref="BD98:BG98"/>
    <mergeCell ref="BH98:BI98"/>
    <mergeCell ref="BK98:BN98"/>
    <mergeCell ref="BO98:BP98"/>
    <mergeCell ref="BV72:BW72"/>
    <mergeCell ref="CC72:CD72"/>
    <mergeCell ref="BR75:BU75"/>
    <mergeCell ref="BV75:BW75"/>
    <mergeCell ref="BY75:CB75"/>
    <mergeCell ref="CC75:CD75"/>
    <mergeCell ref="BR52:BU52"/>
    <mergeCell ref="BV52:BW52"/>
    <mergeCell ref="BY52:CB52"/>
    <mergeCell ref="CC52:CD52"/>
    <mergeCell ref="BR53:BW53"/>
    <mergeCell ref="BY53:CD53"/>
    <mergeCell ref="BR100:BU100"/>
    <mergeCell ref="BY100:CB100"/>
    <mergeCell ref="BV118:BW118"/>
    <mergeCell ref="CC118:CD118"/>
    <mergeCell ref="AW4:AZ4"/>
    <mergeCell ref="BA4:BB4"/>
    <mergeCell ref="BD4:BG4"/>
    <mergeCell ref="AW5:AZ5"/>
    <mergeCell ref="BD5:BG5"/>
    <mergeCell ref="BA23:BB23"/>
    <mergeCell ref="BR98:BU98"/>
    <mergeCell ref="BV98:BW98"/>
    <mergeCell ref="BY98:CB98"/>
    <mergeCell ref="CC98:CD98"/>
    <mergeCell ref="BR99:BW99"/>
    <mergeCell ref="BY99:CD99"/>
    <mergeCell ref="BR76:BW76"/>
    <mergeCell ref="BY76:CD76"/>
    <mergeCell ref="BR77:BU77"/>
    <mergeCell ref="BY77:CB77"/>
    <mergeCell ref="BV95:BW95"/>
    <mergeCell ref="CC95:CD95"/>
    <mergeCell ref="BR54:BU54"/>
    <mergeCell ref="BY54:CB54"/>
    <mergeCell ref="C2:E2"/>
    <mergeCell ref="G2:L2"/>
    <mergeCell ref="N2:X2"/>
    <mergeCell ref="BO23:BP23"/>
    <mergeCell ref="BV23:BW23"/>
    <mergeCell ref="BY4:CB4"/>
    <mergeCell ref="CC4:CD4"/>
    <mergeCell ref="BY5:CB5"/>
    <mergeCell ref="CC23:CD23"/>
    <mergeCell ref="BK4:BN4"/>
    <mergeCell ref="BO4:BP4"/>
    <mergeCell ref="BR4:BU4"/>
    <mergeCell ref="BV4:BW4"/>
    <mergeCell ref="BK5:BN5"/>
    <mergeCell ref="BR5:BU5"/>
    <mergeCell ref="AF23:AG23"/>
    <mergeCell ref="AM23:AN23"/>
    <mergeCell ref="C4:E4"/>
    <mergeCell ref="C5:D5"/>
    <mergeCell ref="AP4:AS4"/>
    <mergeCell ref="AT4:AU4"/>
    <mergeCell ref="AP5:AS5"/>
    <mergeCell ref="AT23:AU23"/>
    <mergeCell ref="AB4:AE4"/>
  </mergeCells>
  <conditionalFormatting sqref="E7:E21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:P21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:I21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:W21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7:AD21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7:AK21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7:AR21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:E46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2:I46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2:P46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32:W46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2:AD46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32:AK46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2:AR46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6:E70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6:I70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6:P70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Y32:AY46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F32:BF46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M32:BM46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32:BT46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A32:CA46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:E93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9:I93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56:W70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56:AD70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56:AK70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56:AR70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9:P93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9:W93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79:AD93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79:AK93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79:AR93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Y79:AY93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2:E116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2:I116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2:P116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2:W116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2:AD116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102:AK116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02:AR116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Y102:AY116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Y56:AY70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56:S70">
    <cfRule type="colorScale" priority="75">
      <colorScale>
        <cfvo type="min"/>
        <cfvo type="num" val="65"/>
        <cfvo type="max"/>
        <color rgb="FFF8696B"/>
        <color rgb="FFFFEB84"/>
        <color rgb="FF63BE7B"/>
      </colorScale>
    </cfRule>
  </conditionalFormatting>
  <conditionalFormatting sqref="L56:L70">
    <cfRule type="colorScale" priority="74">
      <colorScale>
        <cfvo type="min"/>
        <cfvo type="num" val="65"/>
        <cfvo type="max"/>
        <color rgb="FFF8696B"/>
        <color rgb="FFFFEB84"/>
        <color rgb="FF63BE7B"/>
      </colorScale>
    </cfRule>
  </conditionalFormatting>
  <conditionalFormatting sqref="Z56:Z70">
    <cfRule type="colorScale" priority="73">
      <colorScale>
        <cfvo type="min"/>
        <cfvo type="num" val="65"/>
        <cfvo type="max"/>
        <color rgb="FFF8696B"/>
        <color rgb="FFFFEB84"/>
        <color rgb="FF63BE7B"/>
      </colorScale>
    </cfRule>
  </conditionalFormatting>
  <conditionalFormatting sqref="AU56:AU70 AN56:AN70 AG56:AG70">
    <cfRule type="colorScale" priority="72">
      <colorScale>
        <cfvo type="min"/>
        <cfvo type="num" val="65"/>
        <cfvo type="max"/>
        <color rgb="FFF8696B"/>
        <color rgb="FFFFEB84"/>
        <color rgb="FF63BE7B"/>
      </colorScale>
    </cfRule>
  </conditionalFormatting>
  <conditionalFormatting sqref="BB56:BB70">
    <cfRule type="colorScale" priority="71">
      <colorScale>
        <cfvo type="min"/>
        <cfvo type="num" val="65"/>
        <cfvo type="max"/>
        <color rgb="FFF8696B"/>
        <color rgb="FFFFEB84"/>
        <color rgb="FF63BE7B"/>
      </colorScale>
    </cfRule>
  </conditionalFormatting>
  <conditionalFormatting sqref="CD32:CD46 BW32:BW46 BP32:BP46 BI32:BI46 BB32:BB46 AU32:AU46 AN32:AN46 AG32:AG46 Z32:Z46 S32:S46 L32:L46">
    <cfRule type="colorScale" priority="70">
      <colorScale>
        <cfvo type="min"/>
        <cfvo type="num" val="65"/>
        <cfvo type="max"/>
        <color rgb="FFF8696B"/>
        <color rgb="FFFFEB84"/>
        <color rgb="FF63BE7B"/>
      </colorScale>
    </cfRule>
  </conditionalFormatting>
  <conditionalFormatting sqref="AU7:AU21 AN7:AN21 AG7:AG21 Z7:Z21 S7:S21 L7:L21">
    <cfRule type="colorScale" priority="69">
      <colorScale>
        <cfvo type="min"/>
        <cfvo type="num" val="65"/>
        <cfvo type="max"/>
        <color rgb="FFF8696B"/>
        <color rgb="FFFFEB84"/>
        <color rgb="FF63BE7B"/>
      </colorScale>
    </cfRule>
  </conditionalFormatting>
  <conditionalFormatting sqref="BB79:BB93 AU79:AU93 AN79:AN93 AG79:AG93 Z79:Z93 S79:S93 L79:L93">
    <cfRule type="colorScale" priority="68">
      <colorScale>
        <cfvo type="min"/>
        <cfvo type="num" val="65"/>
        <cfvo type="max"/>
        <color rgb="FFF8696B"/>
        <color rgb="FFFFEB84"/>
        <color rgb="FF63BE7B"/>
      </colorScale>
    </cfRule>
  </conditionalFormatting>
  <conditionalFormatting sqref="BB102:BB116 AU102:AU116 AN102:AN116 AG102:AG116 Z102:Z116 S102:S116 L102:L116">
    <cfRule type="colorScale" priority="67">
      <colorScale>
        <cfvo type="min"/>
        <cfvo type="num" val="65"/>
        <cfvo type="max"/>
        <color rgb="FFF8696B"/>
        <color rgb="FFFFEB84"/>
        <color rgb="FF63BE7B"/>
      </colorScale>
    </cfRule>
  </conditionalFormatting>
  <conditionalFormatting sqref="BF56:BF70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F79:BF93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M79:BM93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F102:BF116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M102:BM116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M56:BM70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I56:BI70">
    <cfRule type="colorScale" priority="60">
      <colorScale>
        <cfvo type="min"/>
        <cfvo type="num" val="65"/>
        <cfvo type="max"/>
        <color rgb="FFF8696B"/>
        <color rgb="FFFFEB84"/>
        <color rgb="FF63BE7B"/>
      </colorScale>
    </cfRule>
  </conditionalFormatting>
  <conditionalFormatting sqref="BP56:BP70">
    <cfRule type="colorScale" priority="59">
      <colorScale>
        <cfvo type="min"/>
        <cfvo type="num" val="65"/>
        <cfvo type="max"/>
        <color rgb="FFF8696B"/>
        <color rgb="FFFFEB84"/>
        <color rgb="FF63BE7B"/>
      </colorScale>
    </cfRule>
  </conditionalFormatting>
  <conditionalFormatting sqref="BP79:BP93 BI79:BI93">
    <cfRule type="colorScale" priority="58">
      <colorScale>
        <cfvo type="min"/>
        <cfvo type="num" val="65"/>
        <cfvo type="max"/>
        <color rgb="FFF8696B"/>
        <color rgb="FFFFEB84"/>
        <color rgb="FF63BE7B"/>
      </colorScale>
    </cfRule>
  </conditionalFormatting>
  <conditionalFormatting sqref="BP102:BP116 BI102:BI116">
    <cfRule type="colorScale" priority="57">
      <colorScale>
        <cfvo type="min"/>
        <cfvo type="num" val="65"/>
        <cfvo type="max"/>
        <color rgb="FFF8696B"/>
        <color rgb="FFFFEB84"/>
        <color rgb="FF63BE7B"/>
      </colorScale>
    </cfRule>
  </conditionalFormatting>
  <conditionalFormatting sqref="BT56:BT70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79:BT93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A79:CA93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102:BT116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A102:CA116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A56:CA70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W56:BW70">
    <cfRule type="colorScale" priority="50">
      <colorScale>
        <cfvo type="min"/>
        <cfvo type="num" val="65"/>
        <cfvo type="max"/>
        <color rgb="FFF8696B"/>
        <color rgb="FFFFEB84"/>
        <color rgb="FF63BE7B"/>
      </colorScale>
    </cfRule>
  </conditionalFormatting>
  <conditionalFormatting sqref="CD56:CD70">
    <cfRule type="colorScale" priority="49">
      <colorScale>
        <cfvo type="min"/>
        <cfvo type="num" val="65"/>
        <cfvo type="max"/>
        <color rgb="FFF8696B"/>
        <color rgb="FFFFEB84"/>
        <color rgb="FF63BE7B"/>
      </colorScale>
    </cfRule>
  </conditionalFormatting>
  <conditionalFormatting sqref="CD79:CD93 BW79:BW93">
    <cfRule type="colorScale" priority="48">
      <colorScale>
        <cfvo type="min"/>
        <cfvo type="num" val="65"/>
        <cfvo type="max"/>
        <color rgb="FFF8696B"/>
        <color rgb="FFFFEB84"/>
        <color rgb="FF63BE7B"/>
      </colorScale>
    </cfRule>
  </conditionalFormatting>
  <conditionalFormatting sqref="CD102:CD116 BW102:BW116">
    <cfRule type="colorScale" priority="47">
      <colorScale>
        <cfvo type="min"/>
        <cfvo type="num" val="65"/>
        <cfvo type="max"/>
        <color rgb="FFF8696B"/>
        <color rgb="FFFFEB84"/>
        <color rgb="FF63BE7B"/>
      </colorScale>
    </cfRule>
  </conditionalFormatting>
  <conditionalFormatting sqref="J102 AS102:AS116 AL102:AL116 AE102:AE116 X102:X116 Q102:Q116 BU102:BU116 BN102:BN116 BG102:BG116">
    <cfRule type="expression" dxfId="37" priority="43">
      <formula>J102=$C$99</formula>
    </cfRule>
  </conditionalFormatting>
  <conditionalFormatting sqref="J103:J116">
    <cfRule type="expression" dxfId="36" priority="42">
      <formula>J103=$C$99</formula>
    </cfRule>
  </conditionalFormatting>
  <conditionalFormatting sqref="AZ102">
    <cfRule type="expression" dxfId="35" priority="41">
      <formula>AZ102=$C$99</formula>
    </cfRule>
  </conditionalFormatting>
  <conditionalFormatting sqref="AZ103:AZ116">
    <cfRule type="expression" dxfId="34" priority="40">
      <formula>AZ103=$C$99</formula>
    </cfRule>
  </conditionalFormatting>
  <conditionalFormatting sqref="CB102">
    <cfRule type="expression" dxfId="33" priority="39">
      <formula>CB102=$C$99</formula>
    </cfRule>
  </conditionalFormatting>
  <conditionalFormatting sqref="CB103:CB116">
    <cfRule type="expression" dxfId="32" priority="38">
      <formula>CB103=$C$99</formula>
    </cfRule>
  </conditionalFormatting>
  <conditionalFormatting sqref="J79 AE79:AE93 X79:X93 Q79:Q93 BG79:BG93 AZ79:AZ93 AS79:AS93 BU79:BU93">
    <cfRule type="expression" dxfId="31" priority="37">
      <formula>J79=$C$76</formula>
    </cfRule>
  </conditionalFormatting>
  <conditionalFormatting sqref="J80:J93">
    <cfRule type="expression" dxfId="30" priority="36">
      <formula>J80=$C$76</formula>
    </cfRule>
  </conditionalFormatting>
  <conditionalFormatting sqref="AL79">
    <cfRule type="expression" dxfId="29" priority="35">
      <formula>AL79=$C$76</formula>
    </cfRule>
  </conditionalFormatting>
  <conditionalFormatting sqref="AL80:AL93">
    <cfRule type="expression" dxfId="28" priority="34">
      <formula>AL80=$C$76</formula>
    </cfRule>
  </conditionalFormatting>
  <conditionalFormatting sqref="BN79">
    <cfRule type="expression" dxfId="27" priority="33">
      <formula>BN79=$C$76</formula>
    </cfRule>
  </conditionalFormatting>
  <conditionalFormatting sqref="BN80:BN93">
    <cfRule type="expression" dxfId="26" priority="32">
      <formula>BN80=$C$76</formula>
    </cfRule>
  </conditionalFormatting>
  <conditionalFormatting sqref="CB79">
    <cfRule type="expression" dxfId="25" priority="31">
      <formula>CB79=$C$76</formula>
    </cfRule>
  </conditionalFormatting>
  <conditionalFormatting sqref="CB80:CB93">
    <cfRule type="expression" dxfId="24" priority="30">
      <formula>CB80=$C$76</formula>
    </cfRule>
  </conditionalFormatting>
  <conditionalFormatting sqref="J56 X56:X70 Q56:Q70 BU56:BU70 BN56:BN70 BG56:BG70 AZ56:AZ70 AS56:AS70 AL56:AL70">
    <cfRule type="expression" dxfId="23" priority="29">
      <formula>J56=$C$53</formula>
    </cfRule>
  </conditionalFormatting>
  <conditionalFormatting sqref="J57:J70">
    <cfRule type="expression" dxfId="22" priority="28">
      <formula>J57=$C$53</formula>
    </cfRule>
  </conditionalFormatting>
  <conditionalFormatting sqref="AE56">
    <cfRule type="expression" dxfId="21" priority="27">
      <formula>AE56=$C$53</formula>
    </cfRule>
  </conditionalFormatting>
  <conditionalFormatting sqref="AE57:AE70">
    <cfRule type="expression" dxfId="20" priority="26">
      <formula>AE57=$C$53</formula>
    </cfRule>
  </conditionalFormatting>
  <conditionalFormatting sqref="CB56">
    <cfRule type="expression" dxfId="19" priority="25">
      <formula>CB56=$C$53</formula>
    </cfRule>
  </conditionalFormatting>
  <conditionalFormatting sqref="CB57:CB70">
    <cfRule type="expression" dxfId="18" priority="24">
      <formula>CB57=$C$53</formula>
    </cfRule>
  </conditionalFormatting>
  <conditionalFormatting sqref="J32 BU32:BU46 BN32:BN46 BG32:BG46 AZ32:AZ46 AS32:AS46 AL32:AL46 AE32:AE46 X32:X46 Q32:Q46">
    <cfRule type="expression" dxfId="17" priority="23">
      <formula>J32=$C$29</formula>
    </cfRule>
  </conditionalFormatting>
  <conditionalFormatting sqref="J33:J46">
    <cfRule type="expression" dxfId="16" priority="22">
      <formula>J33=$C$29</formula>
    </cfRule>
  </conditionalFormatting>
  <conditionalFormatting sqref="CB32">
    <cfRule type="expression" dxfId="15" priority="21">
      <formula>CB32=$C$29</formula>
    </cfRule>
  </conditionalFormatting>
  <conditionalFormatting sqref="CB33:CB46">
    <cfRule type="expression" dxfId="14" priority="20">
      <formula>CB33=$C$29</formula>
    </cfRule>
  </conditionalFormatting>
  <conditionalFormatting sqref="J7 AL7:AL21 AE7:AE21 X7:X21 Q7:Q21 AZ7:AZ21 BN7:BN21">
    <cfRule type="expression" dxfId="13" priority="19">
      <formula>J7=$C$4</formula>
    </cfRule>
  </conditionalFormatting>
  <conditionalFormatting sqref="J8:J21">
    <cfRule type="expression" dxfId="12" priority="17">
      <formula>J8=$C$4</formula>
    </cfRule>
  </conditionalFormatting>
  <conditionalFormatting sqref="AS7">
    <cfRule type="expression" dxfId="11" priority="16">
      <formula>AS7=$C$4</formula>
    </cfRule>
  </conditionalFormatting>
  <conditionalFormatting sqref="AS8:AS21">
    <cfRule type="expression" dxfId="10" priority="15">
      <formula>AS8=$C$4</formula>
    </cfRule>
  </conditionalFormatting>
  <conditionalFormatting sqref="AY7:AY21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F7:BF2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I7:BI21 BB7:BB21">
    <cfRule type="colorScale" priority="12">
      <colorScale>
        <cfvo type="min"/>
        <cfvo type="num" val="65"/>
        <cfvo type="max"/>
        <color rgb="FFF8696B"/>
        <color rgb="FFFFEB84"/>
        <color rgb="FF63BE7B"/>
      </colorScale>
    </cfRule>
  </conditionalFormatting>
  <conditionalFormatting sqref="BG7">
    <cfRule type="expression" dxfId="9" priority="11">
      <formula>BG7=$C$4</formula>
    </cfRule>
  </conditionalFormatting>
  <conditionalFormatting sqref="BG8:BG21">
    <cfRule type="expression" dxfId="8" priority="10">
      <formula>BG8=$C$4</formula>
    </cfRule>
  </conditionalFormatting>
  <conditionalFormatting sqref="BM7:BM2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T7:BT2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W7:BW21 BP7:BP21">
    <cfRule type="colorScale" priority="7">
      <colorScale>
        <cfvo type="min"/>
        <cfvo type="num" val="65"/>
        <cfvo type="max"/>
        <color rgb="FFF8696B"/>
        <color rgb="FFFFEB84"/>
        <color rgb="FF63BE7B"/>
      </colorScale>
    </cfRule>
  </conditionalFormatting>
  <conditionalFormatting sqref="BU7">
    <cfRule type="expression" dxfId="7" priority="6">
      <formula>BU7=$C$4</formula>
    </cfRule>
  </conditionalFormatting>
  <conditionalFormatting sqref="BU8:BU21">
    <cfRule type="expression" dxfId="6" priority="5">
      <formula>BU8=$C$4</formula>
    </cfRule>
  </conditionalFormatting>
  <conditionalFormatting sqref="CA7:CA2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D7:CD21">
    <cfRule type="colorScale" priority="3">
      <colorScale>
        <cfvo type="min"/>
        <cfvo type="num" val="65"/>
        <cfvo type="max"/>
        <color rgb="FFF8696B"/>
        <color rgb="FFFFEB84"/>
        <color rgb="FF63BE7B"/>
      </colorScale>
    </cfRule>
  </conditionalFormatting>
  <conditionalFormatting sqref="CB7">
    <cfRule type="expression" dxfId="5" priority="2">
      <formula>CB7=$C$4</formula>
    </cfRule>
  </conditionalFormatting>
  <conditionalFormatting sqref="CB8:CB21">
    <cfRule type="expression" dxfId="4" priority="1">
      <formula>CB8=$C$4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F49F219-0E4B-C449-9747-0E9F18AE428E}">
          <x14:formula1>
            <xm:f>DEF!$B$4:$B$133</xm:f>
          </x14:formula1>
          <xm:sqref>G5 C4</xm:sqref>
        </x14:dataValidation>
        <x14:dataValidation type="list" allowBlank="1" showInputMessage="1" showErrorMessage="1" xr:uid="{B31D745B-B298-4349-A923-860A9C13B7FD}">
          <x14:formula1>
            <xm:f>QB!$C$3:$C$99</xm:f>
          </x14:formula1>
          <xm:sqref>G29 C29</xm:sqref>
        </x14:dataValidation>
        <x14:dataValidation type="list" allowBlank="1" showInputMessage="1" showErrorMessage="1" xr:uid="{735137C4-0F03-CE47-93D2-BC9656BC545E}">
          <x14:formula1>
            <xm:f>RB!$B$3:$B$2999</xm:f>
          </x14:formula1>
          <xm:sqref>C53:E53 G53:L53</xm:sqref>
        </x14:dataValidation>
        <x14:dataValidation type="list" allowBlank="1" showInputMessage="1" showErrorMessage="1" xr:uid="{429FB0C4-A9D1-5848-8393-DA7F8997199C}">
          <x14:formula1>
            <xm:f>WR!$B$3:$B$303</xm:f>
          </x14:formula1>
          <xm:sqref>C76:E76 G76:L76</xm:sqref>
        </x14:dataValidation>
        <x14:dataValidation type="list" allowBlank="1" showInputMessage="1" showErrorMessage="1" xr:uid="{A374DF28-91C7-EE44-951D-01514058CEDF}">
          <x14:formula1>
            <xm:f>TE!$B$3:$B$102</xm:f>
          </x14:formula1>
          <xm:sqref>C99:E99 G99:L99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F0E7D-F530-7249-A18C-87DDB5159128}">
  <dimension ref="A25:Y46"/>
  <sheetViews>
    <sheetView topLeftCell="A16" workbookViewId="0">
      <selection activeCell="T30" sqref="T30"/>
    </sheetView>
  </sheetViews>
  <sheetFormatPr baseColWidth="10" defaultRowHeight="16"/>
  <cols>
    <col min="2" max="4" width="8.33203125" customWidth="1"/>
    <col min="6" max="6" width="4" bestFit="1" customWidth="1"/>
    <col min="7" max="7" width="5.83203125" bestFit="1" customWidth="1"/>
    <col min="8" max="8" width="4.1640625" bestFit="1" customWidth="1"/>
    <col min="9" max="9" width="10.1640625" bestFit="1" customWidth="1"/>
    <col min="10" max="10" width="6.5" bestFit="1" customWidth="1"/>
    <col min="11" max="11" width="5.1640625" bestFit="1" customWidth="1"/>
    <col min="16" max="16" width="13.33203125" bestFit="1" customWidth="1"/>
  </cols>
  <sheetData>
    <row r="25" spans="1:25" ht="32" thickBot="1">
      <c r="A25" s="1"/>
      <c r="B25" s="6" t="s">
        <v>271</v>
      </c>
    </row>
    <row r="26" spans="1:25" ht="34">
      <c r="A26" s="1"/>
      <c r="B26" s="254" t="s">
        <v>876</v>
      </c>
      <c r="C26" s="255"/>
      <c r="D26" s="61">
        <f>VLOOKUP(B27,QB!C:T,18,0)</f>
        <v>1</v>
      </c>
      <c r="E26" s="62"/>
      <c r="F26" s="256" t="s">
        <v>138</v>
      </c>
      <c r="G26" s="257"/>
      <c r="H26" s="257"/>
      <c r="I26" s="257"/>
      <c r="J26" s="257"/>
      <c r="K26" s="258"/>
      <c r="M26" s="171" t="s">
        <v>137</v>
      </c>
      <c r="N26" s="172"/>
      <c r="O26" s="172"/>
      <c r="P26" s="172"/>
      <c r="Q26" s="172">
        <v>1</v>
      </c>
      <c r="R26" s="173"/>
    </row>
    <row r="27" spans="1:25" ht="29">
      <c r="A27" s="1"/>
      <c r="B27" s="259" t="s">
        <v>141</v>
      </c>
      <c r="C27" s="260"/>
      <c r="D27" s="261"/>
      <c r="F27" s="262" t="s">
        <v>155</v>
      </c>
      <c r="G27" s="263"/>
      <c r="H27" s="263"/>
      <c r="I27" s="263"/>
      <c r="J27" s="263"/>
      <c r="K27" s="264"/>
      <c r="M27" s="174" t="str">
        <f>VLOOKUP(Q26,QB!$A:$D,3,0)</f>
        <v>Sam Ehlinger</v>
      </c>
      <c r="N27" s="175"/>
      <c r="O27" s="175"/>
      <c r="P27" s="175"/>
      <c r="Q27" s="175"/>
      <c r="R27" s="176"/>
    </row>
    <row r="28" spans="1:25" ht="30" thickBot="1">
      <c r="A28" s="1"/>
      <c r="B28" s="265" t="str">
        <f>VLOOKUP(B27,QB!C:D,2,0)</f>
        <v>Hou</v>
      </c>
      <c r="C28" s="266"/>
      <c r="D28" s="267"/>
      <c r="E28" s="4"/>
      <c r="F28" s="268" t="str">
        <f>VLOOKUP(F27,QB!C:D,2,0)</f>
        <v>Ariz</v>
      </c>
      <c r="G28" s="269"/>
      <c r="H28" s="269"/>
      <c r="I28" s="269"/>
      <c r="J28" s="25" t="s">
        <v>2</v>
      </c>
      <c r="K28" s="26">
        <f>VLOOKUP(F27,QB!$C:$T,18,0)</f>
        <v>15</v>
      </c>
      <c r="M28" s="177" t="str">
        <f>VLOOKUP(M27,QB!$C:$D,2,0)</f>
        <v>Tex</v>
      </c>
      <c r="N28" s="178"/>
      <c r="O28" s="178"/>
      <c r="P28" s="178"/>
      <c r="Q28" s="7" t="s">
        <v>2</v>
      </c>
      <c r="R28" s="8">
        <f>VLOOKUP(M27,QB!$C:$T,18,0)</f>
        <v>6</v>
      </c>
    </row>
    <row r="29" spans="1:25">
      <c r="A29" s="1"/>
      <c r="B29" s="19" t="s">
        <v>0</v>
      </c>
      <c r="C29" s="20" t="s">
        <v>1</v>
      </c>
      <c r="D29" s="21" t="s">
        <v>2</v>
      </c>
      <c r="F29" s="27" t="s">
        <v>0</v>
      </c>
      <c r="G29" s="28" t="s">
        <v>1</v>
      </c>
      <c r="H29" s="28" t="s">
        <v>2</v>
      </c>
      <c r="I29" s="28" t="s">
        <v>136</v>
      </c>
      <c r="J29" s="28" t="s">
        <v>1</v>
      </c>
      <c r="K29" s="29" t="s">
        <v>2</v>
      </c>
      <c r="M29" s="9" t="s">
        <v>0</v>
      </c>
      <c r="N29" s="10" t="s">
        <v>1</v>
      </c>
      <c r="O29" s="10" t="s">
        <v>2</v>
      </c>
      <c r="P29" s="10" t="s">
        <v>136</v>
      </c>
      <c r="Q29" s="10" t="s">
        <v>1</v>
      </c>
      <c r="R29" s="11" t="s">
        <v>2</v>
      </c>
    </row>
    <row r="30" spans="1:25">
      <c r="A30" s="1">
        <v>2</v>
      </c>
      <c r="B30" s="22">
        <v>0</v>
      </c>
      <c r="C30" s="45" t="str">
        <f>VLOOKUP(B$28,Schedule!$A:$P,$A30,0)</f>
        <v>Bye</v>
      </c>
      <c r="D30" s="23">
        <f>VLOOKUP($B$28,QB!$D:$S,'Use this tab'!$A32,0)</f>
        <v>1</v>
      </c>
      <c r="F30" s="30">
        <v>0</v>
      </c>
      <c r="G30" s="31" t="str">
        <f>VLOOKUP(F$28,Schedule!$A:$P,$A30,0)</f>
        <v>Hawaii</v>
      </c>
      <c r="H30" s="23">
        <f>VLOOKUP($F$28,QB!$D:$S,'Use this tab'!$A32,0)</f>
        <v>98</v>
      </c>
      <c r="I30" s="31" t="str">
        <f t="shared" ref="I30:I44" si="0">IF($D30&gt;H30,$B$27,F$27)</f>
        <v>Khalil Tate</v>
      </c>
      <c r="J30" s="31" t="str">
        <f>IF($D30&gt;H30,$C30,G30)</f>
        <v>Hawaii</v>
      </c>
      <c r="K30" s="32">
        <f>MAX($D30,H30)</f>
        <v>98</v>
      </c>
      <c r="M30" s="12">
        <v>0</v>
      </c>
      <c r="N30" s="13" t="str">
        <f>VLOOKUP(M$28,Schedule!$A:$P,$A30,0)</f>
        <v>Bye</v>
      </c>
      <c r="O30" s="14">
        <f>VLOOKUP($M$28,QB!$D:$S,'Use this tab'!$A32,0)</f>
        <v>1</v>
      </c>
      <c r="P30" s="13" t="str">
        <f t="shared" ref="P30:P44" si="1">IF($D30&gt;O30,$B$27,M$27)</f>
        <v>Sam Ehlinger</v>
      </c>
      <c r="Q30" s="13" t="str">
        <f>IF($D30&gt;O30,$C30,N30)</f>
        <v>Bye</v>
      </c>
      <c r="R30" s="63">
        <f>MAX($D30,O30,H30)</f>
        <v>98</v>
      </c>
      <c r="S30" s="2">
        <f t="shared" ref="S30:S44" si="2">LARGE(V30:X30,2)</f>
        <v>1</v>
      </c>
      <c r="V30" s="2">
        <f t="shared" ref="V30:V44" si="3">D30</f>
        <v>1</v>
      </c>
      <c r="W30" s="2">
        <f t="shared" ref="W30:W44" si="4">H30</f>
        <v>98</v>
      </c>
      <c r="X30" s="2">
        <f t="shared" ref="X30:X44" si="5">O30</f>
        <v>1</v>
      </c>
      <c r="Y30" s="2">
        <f>(SUM(V30:X30)-MIN(V30:X30))/2</f>
        <v>49.5</v>
      </c>
    </row>
    <row r="31" spans="1:25">
      <c r="A31" s="1">
        <v>3</v>
      </c>
      <c r="B31" s="22">
        <v>1</v>
      </c>
      <c r="C31" s="45" t="str">
        <f>VLOOKUP(B$28,Schedule!$A:$P,$A31,0)</f>
        <v>Okla</v>
      </c>
      <c r="D31" s="23">
        <f>VLOOKUP($B$28,QB!$D:$S,'Use this tab'!$A33,0)</f>
        <v>122</v>
      </c>
      <c r="F31" s="30">
        <v>1</v>
      </c>
      <c r="G31" s="31" t="str">
        <f>VLOOKUP(F$28,Schedule!$A:$P,$A31,0)</f>
        <v>Bye</v>
      </c>
      <c r="H31" s="23">
        <f>VLOOKUP($F$28,QB!$D:$S,'Use this tab'!$A33,0)</f>
        <v>1</v>
      </c>
      <c r="I31" s="31" t="str">
        <f t="shared" si="0"/>
        <v>D'Eriq King</v>
      </c>
      <c r="J31" s="31" t="str">
        <f>IF($D31&gt;H31,$C31,G31)</f>
        <v>Okla</v>
      </c>
      <c r="K31" s="32">
        <f t="shared" ref="K31:K44" si="6">MAX($D31,H31)</f>
        <v>122</v>
      </c>
      <c r="M31" s="12">
        <v>1</v>
      </c>
      <c r="N31" s="13" t="str">
        <f>VLOOKUP(M$28,Schedule!$A:$P,$A31,0)</f>
        <v>LaTec</v>
      </c>
      <c r="O31" s="14">
        <f>VLOOKUP($M$28,QB!$D:$S,'Use this tab'!$A33,0)</f>
        <v>30</v>
      </c>
      <c r="P31" s="13" t="str">
        <f t="shared" si="1"/>
        <v>D'Eriq King</v>
      </c>
      <c r="Q31" s="13" t="str">
        <f>IF($D31&gt;O31,$C31,N31)</f>
        <v>Okla</v>
      </c>
      <c r="R31" s="63">
        <f t="shared" ref="R31:R44" si="7">MAX($D31,O31,H31)</f>
        <v>122</v>
      </c>
      <c r="S31" s="2">
        <f t="shared" si="2"/>
        <v>30</v>
      </c>
      <c r="V31" s="2">
        <f t="shared" si="3"/>
        <v>122</v>
      </c>
      <c r="W31" s="2">
        <f t="shared" si="4"/>
        <v>1</v>
      </c>
      <c r="X31" s="2">
        <f t="shared" si="5"/>
        <v>30</v>
      </c>
      <c r="Y31" s="2">
        <f t="shared" ref="Y31:Y44" si="8">(SUM(V31:X31)-MIN(V31:X31))/2</f>
        <v>76</v>
      </c>
    </row>
    <row r="32" spans="1:25">
      <c r="A32" s="1">
        <v>4</v>
      </c>
      <c r="B32" s="22">
        <v>2</v>
      </c>
      <c r="C32" s="45" t="str">
        <f>VLOOKUP(B$28,Schedule!$A:$P,$A32,0)</f>
        <v>FCS</v>
      </c>
      <c r="D32" s="23">
        <f>VLOOKUP($B$28,QB!$D:$S,'Use this tab'!$A34,0)</f>
        <v>132</v>
      </c>
      <c r="F32" s="30">
        <v>2</v>
      </c>
      <c r="G32" s="31" t="str">
        <f>VLOOKUP(F$28,Schedule!$A:$P,$A32,0)</f>
        <v>FCS</v>
      </c>
      <c r="H32" s="23">
        <f>VLOOKUP($F$28,QB!$D:$S,'Use this tab'!$A34,0)</f>
        <v>132</v>
      </c>
      <c r="I32" s="31" t="str">
        <f t="shared" si="0"/>
        <v>Khalil Tate</v>
      </c>
      <c r="J32" s="31" t="str">
        <f t="shared" ref="J32:J44" si="9">IF($D32&gt;H32,$C32,G32)</f>
        <v>FCS</v>
      </c>
      <c r="K32" s="32">
        <f t="shared" si="6"/>
        <v>132</v>
      </c>
      <c r="M32" s="12">
        <v>2</v>
      </c>
      <c r="N32" s="13" t="str">
        <f>VLOOKUP(M$28,Schedule!$A:$P,$A32,0)</f>
        <v>LSU</v>
      </c>
      <c r="O32" s="14">
        <f>VLOOKUP($M$28,QB!$D:$S,'Use this tab'!$A34,0)</f>
        <v>28</v>
      </c>
      <c r="P32" s="13" t="str">
        <f t="shared" si="1"/>
        <v>D'Eriq King</v>
      </c>
      <c r="Q32" s="13" t="str">
        <f t="shared" ref="Q32:Q44" si="10">IF($D32&gt;O32,$C32,N32)</f>
        <v>FCS</v>
      </c>
      <c r="R32" s="63">
        <f t="shared" si="7"/>
        <v>132</v>
      </c>
      <c r="S32" s="2">
        <f t="shared" si="2"/>
        <v>132</v>
      </c>
      <c r="V32" s="2">
        <f t="shared" si="3"/>
        <v>132</v>
      </c>
      <c r="W32" s="2">
        <f t="shared" si="4"/>
        <v>132</v>
      </c>
      <c r="X32" s="2">
        <f t="shared" si="5"/>
        <v>28</v>
      </c>
      <c r="Y32" s="2">
        <f t="shared" si="8"/>
        <v>132</v>
      </c>
    </row>
    <row r="33" spans="1:25">
      <c r="A33" s="1">
        <v>5</v>
      </c>
      <c r="B33" s="22">
        <v>3</v>
      </c>
      <c r="C33" s="45" t="str">
        <f>VLOOKUP(B$28,Schedule!$A:$P,$A33,0)</f>
        <v>WaSt</v>
      </c>
      <c r="D33" s="23">
        <f>VLOOKUP($B$28,QB!$D:$S,'Use this tab'!$A35,0)</f>
        <v>40</v>
      </c>
      <c r="F33" s="30">
        <v>3</v>
      </c>
      <c r="G33" s="31" t="str">
        <f>VLOOKUP(F$28,Schedule!$A:$P,$A33,0)</f>
        <v>TxTch</v>
      </c>
      <c r="H33" s="23">
        <f>VLOOKUP($F$28,QB!$D:$S,'Use this tab'!$A35,0)</f>
        <v>116</v>
      </c>
      <c r="I33" s="31" t="str">
        <f t="shared" si="0"/>
        <v>Khalil Tate</v>
      </c>
      <c r="J33" s="31" t="str">
        <f t="shared" si="9"/>
        <v>TxTch</v>
      </c>
      <c r="K33" s="32">
        <f t="shared" si="6"/>
        <v>116</v>
      </c>
      <c r="M33" s="12">
        <v>3</v>
      </c>
      <c r="N33" s="13" t="str">
        <f>VLOOKUP(M$28,Schedule!$A:$P,$A33,0)</f>
        <v>Rice</v>
      </c>
      <c r="O33" s="14">
        <f>VLOOKUP($M$28,QB!$D:$S,'Use this tab'!$A35,0)</f>
        <v>128</v>
      </c>
      <c r="P33" s="13" t="str">
        <f t="shared" si="1"/>
        <v>Sam Ehlinger</v>
      </c>
      <c r="Q33" s="13" t="str">
        <f t="shared" si="10"/>
        <v>Rice</v>
      </c>
      <c r="R33" s="63">
        <f t="shared" si="7"/>
        <v>128</v>
      </c>
      <c r="S33" s="2">
        <f t="shared" si="2"/>
        <v>116</v>
      </c>
      <c r="V33" s="2">
        <f t="shared" si="3"/>
        <v>40</v>
      </c>
      <c r="W33" s="2">
        <f t="shared" si="4"/>
        <v>116</v>
      </c>
      <c r="X33" s="2">
        <f t="shared" si="5"/>
        <v>128</v>
      </c>
      <c r="Y33" s="2">
        <f t="shared" si="8"/>
        <v>122</v>
      </c>
    </row>
    <row r="34" spans="1:25">
      <c r="A34" s="1">
        <v>6</v>
      </c>
      <c r="B34" s="22">
        <v>4</v>
      </c>
      <c r="C34" s="45" t="str">
        <f>VLOOKUP(B$28,Schedule!$A:$P,$A34,0)</f>
        <v>Tul</v>
      </c>
      <c r="D34" s="23">
        <f>VLOOKUP($B$28,QB!$D:$S,'Use this tab'!$A36,0)</f>
        <v>102</v>
      </c>
      <c r="F34" s="30">
        <v>4</v>
      </c>
      <c r="G34" s="31" t="str">
        <f>VLOOKUP(F$28,Schedule!$A:$P,$A34,0)</f>
        <v>Bye</v>
      </c>
      <c r="H34" s="23">
        <f>VLOOKUP($F$28,QB!$D:$S,'Use this tab'!$A36,0)</f>
        <v>1</v>
      </c>
      <c r="I34" s="31" t="str">
        <f t="shared" si="0"/>
        <v>D'Eriq King</v>
      </c>
      <c r="J34" s="31" t="str">
        <f t="shared" si="9"/>
        <v>Tul</v>
      </c>
      <c r="K34" s="32">
        <f t="shared" si="6"/>
        <v>102</v>
      </c>
      <c r="M34" s="12">
        <v>4</v>
      </c>
      <c r="N34" s="13" t="str">
        <f>VLOOKUP(M$28,Schedule!$A:$P,$A34,0)</f>
        <v>OkSt</v>
      </c>
      <c r="O34" s="14">
        <f>VLOOKUP($M$28,QB!$D:$S,'Use this tab'!$A36,0)</f>
        <v>110</v>
      </c>
      <c r="P34" s="13" t="str">
        <f t="shared" si="1"/>
        <v>Sam Ehlinger</v>
      </c>
      <c r="Q34" s="13" t="str">
        <f t="shared" si="10"/>
        <v>OkSt</v>
      </c>
      <c r="R34" s="63">
        <f t="shared" si="7"/>
        <v>110</v>
      </c>
      <c r="S34" s="2">
        <f t="shared" si="2"/>
        <v>102</v>
      </c>
      <c r="V34" s="2">
        <f t="shared" si="3"/>
        <v>102</v>
      </c>
      <c r="W34" s="2">
        <f t="shared" si="4"/>
        <v>1</v>
      </c>
      <c r="X34" s="2">
        <f t="shared" si="5"/>
        <v>110</v>
      </c>
      <c r="Y34" s="2">
        <f t="shared" si="8"/>
        <v>106</v>
      </c>
    </row>
    <row r="35" spans="1:25">
      <c r="A35" s="1">
        <v>7</v>
      </c>
      <c r="B35" s="22">
        <v>5</v>
      </c>
      <c r="C35" s="45" t="str">
        <f>VLOOKUP(B$28,Schedule!$A:$P,$A35,0)</f>
        <v>NorTx</v>
      </c>
      <c r="D35" s="23">
        <f>VLOOKUP($B$28,QB!$D:$S,'Use this tab'!$A37,0)</f>
        <v>54</v>
      </c>
      <c r="F35" s="30">
        <v>5</v>
      </c>
      <c r="G35" s="31" t="str">
        <f>VLOOKUP(F$28,Schedule!$A:$P,$A35,0)</f>
        <v>UCLA</v>
      </c>
      <c r="H35" s="23">
        <f>VLOOKUP($F$28,QB!$D:$S,'Use this tab'!$A37,0)</f>
        <v>108</v>
      </c>
      <c r="I35" s="31" t="str">
        <f t="shared" si="0"/>
        <v>Khalil Tate</v>
      </c>
      <c r="J35" s="31" t="str">
        <f t="shared" si="9"/>
        <v>UCLA</v>
      </c>
      <c r="K35" s="32">
        <f t="shared" si="6"/>
        <v>108</v>
      </c>
      <c r="M35" s="12">
        <v>5</v>
      </c>
      <c r="N35" s="13" t="str">
        <f>VLOOKUP(M$28,Schedule!$A:$P,$A35,0)</f>
        <v>Bye</v>
      </c>
      <c r="O35" s="14">
        <f>VLOOKUP($M$28,QB!$D:$S,'Use this tab'!$A37,0)</f>
        <v>1</v>
      </c>
      <c r="P35" s="13" t="str">
        <f t="shared" si="1"/>
        <v>D'Eriq King</v>
      </c>
      <c r="Q35" s="13" t="str">
        <f t="shared" si="10"/>
        <v>NorTx</v>
      </c>
      <c r="R35" s="63">
        <f t="shared" si="7"/>
        <v>108</v>
      </c>
      <c r="S35" s="2">
        <f t="shared" si="2"/>
        <v>54</v>
      </c>
      <c r="V35" s="2">
        <f t="shared" si="3"/>
        <v>54</v>
      </c>
      <c r="W35" s="2">
        <f t="shared" si="4"/>
        <v>108</v>
      </c>
      <c r="X35" s="2">
        <f t="shared" si="5"/>
        <v>1</v>
      </c>
      <c r="Y35" s="2">
        <f t="shared" si="8"/>
        <v>81</v>
      </c>
    </row>
    <row r="36" spans="1:25">
      <c r="A36" s="1">
        <v>8</v>
      </c>
      <c r="B36" s="22">
        <v>6</v>
      </c>
      <c r="C36" s="45" t="str">
        <f>VLOOKUP(B$28,Schedule!$A:$P,$A36,0)</f>
        <v>Bye</v>
      </c>
      <c r="D36" s="23">
        <f>VLOOKUP($B$28,QB!$D:$S,'Use this tab'!$A38,0)</f>
        <v>1</v>
      </c>
      <c r="F36" s="30">
        <v>6</v>
      </c>
      <c r="G36" s="31" t="str">
        <f>VLOOKUP(F$28,Schedule!$A:$P,$A36,0)</f>
        <v>Colo</v>
      </c>
      <c r="H36" s="23">
        <f>VLOOKUP($F$28,QB!$D:$S,'Use this tab'!$A38,0)</f>
        <v>69</v>
      </c>
      <c r="I36" s="31" t="str">
        <f t="shared" si="0"/>
        <v>Khalil Tate</v>
      </c>
      <c r="J36" s="31" t="str">
        <f t="shared" si="9"/>
        <v>Colo</v>
      </c>
      <c r="K36" s="32">
        <f t="shared" si="6"/>
        <v>69</v>
      </c>
      <c r="M36" s="12">
        <v>6</v>
      </c>
      <c r="N36" s="13" t="str">
        <f>VLOOKUP(M$28,Schedule!$A:$P,$A36,0)</f>
        <v>WVU</v>
      </c>
      <c r="O36" s="14">
        <f>VLOOKUP($M$28,QB!$D:$S,'Use this tab'!$A38,0)</f>
        <v>81</v>
      </c>
      <c r="P36" s="13" t="str">
        <f t="shared" si="1"/>
        <v>Sam Ehlinger</v>
      </c>
      <c r="Q36" s="13" t="str">
        <f t="shared" si="10"/>
        <v>WVU</v>
      </c>
      <c r="R36" s="63">
        <f t="shared" si="7"/>
        <v>81</v>
      </c>
      <c r="S36" s="2">
        <f t="shared" si="2"/>
        <v>69</v>
      </c>
      <c r="V36" s="2">
        <f t="shared" si="3"/>
        <v>1</v>
      </c>
      <c r="W36" s="2">
        <f t="shared" si="4"/>
        <v>69</v>
      </c>
      <c r="X36" s="2">
        <f t="shared" si="5"/>
        <v>81</v>
      </c>
      <c r="Y36" s="2">
        <f t="shared" si="8"/>
        <v>75</v>
      </c>
    </row>
    <row r="37" spans="1:25">
      <c r="A37" s="1">
        <v>9</v>
      </c>
      <c r="B37" s="22">
        <v>7</v>
      </c>
      <c r="C37" s="45" t="str">
        <f>VLOOKUP(B$28,Schedule!$A:$P,$A37,0)</f>
        <v>Cin</v>
      </c>
      <c r="D37" s="23">
        <f>VLOOKUP($B$28,QB!$D:$S,'Use this tab'!$A39,0)</f>
        <v>15</v>
      </c>
      <c r="F37" s="30">
        <v>7</v>
      </c>
      <c r="G37" s="31" t="str">
        <f>VLOOKUP(F$28,Schedule!$A:$P,$A37,0)</f>
        <v>Wash</v>
      </c>
      <c r="H37" s="23">
        <f>VLOOKUP($F$28,QB!$D:$S,'Use this tab'!$A39,0)</f>
        <v>9</v>
      </c>
      <c r="I37" s="31" t="str">
        <f t="shared" si="0"/>
        <v>D'Eriq King</v>
      </c>
      <c r="J37" s="31" t="str">
        <f t="shared" si="9"/>
        <v>Cin</v>
      </c>
      <c r="K37" s="32">
        <f t="shared" si="6"/>
        <v>15</v>
      </c>
      <c r="M37" s="12">
        <v>7</v>
      </c>
      <c r="N37" s="13" t="str">
        <f>VLOOKUP(M$28,Schedule!$A:$P,$A37,0)</f>
        <v>Okla</v>
      </c>
      <c r="O37" s="14">
        <f>VLOOKUP($M$28,QB!$D:$S,'Use this tab'!$A39,0)</f>
        <v>122</v>
      </c>
      <c r="P37" s="13" t="str">
        <f t="shared" si="1"/>
        <v>Sam Ehlinger</v>
      </c>
      <c r="Q37" s="13" t="str">
        <f t="shared" si="10"/>
        <v>Okla</v>
      </c>
      <c r="R37" s="63">
        <f t="shared" si="7"/>
        <v>122</v>
      </c>
      <c r="S37" s="2">
        <f t="shared" si="2"/>
        <v>15</v>
      </c>
      <c r="V37" s="2">
        <f t="shared" si="3"/>
        <v>15</v>
      </c>
      <c r="W37" s="2">
        <f t="shared" si="4"/>
        <v>9</v>
      </c>
      <c r="X37" s="2">
        <f t="shared" si="5"/>
        <v>122</v>
      </c>
      <c r="Y37" s="2">
        <f t="shared" si="8"/>
        <v>68.5</v>
      </c>
    </row>
    <row r="38" spans="1:25">
      <c r="A38" s="1">
        <v>10</v>
      </c>
      <c r="B38" s="22">
        <v>8</v>
      </c>
      <c r="C38" s="45" t="str">
        <f>VLOOKUP(B$28,Schedule!$A:$P,$A38,0)</f>
        <v>UConn</v>
      </c>
      <c r="D38" s="23">
        <f>VLOOKUP($B$28,QB!$D:$S,'Use this tab'!$A40,0)</f>
        <v>131</v>
      </c>
      <c r="F38" s="30">
        <v>8</v>
      </c>
      <c r="G38" s="31" t="str">
        <f>VLOOKUP(F$28,Schedule!$A:$P,$A38,0)</f>
        <v>USC</v>
      </c>
      <c r="H38" s="23">
        <f>VLOOKUP($F$28,QB!$D:$S,'Use this tab'!$A40,0)</f>
        <v>57</v>
      </c>
      <c r="I38" s="31" t="str">
        <f t="shared" si="0"/>
        <v>D'Eriq King</v>
      </c>
      <c r="J38" s="31" t="str">
        <f t="shared" si="9"/>
        <v>UConn</v>
      </c>
      <c r="K38" s="32">
        <f t="shared" si="6"/>
        <v>131</v>
      </c>
      <c r="M38" s="12">
        <v>8</v>
      </c>
      <c r="N38" s="13" t="str">
        <f>VLOOKUP(M$28,Schedule!$A:$P,$A38,0)</f>
        <v>Kans</v>
      </c>
      <c r="O38" s="14">
        <f>VLOOKUP($M$28,QB!$D:$S,'Use this tab'!$A40,0)</f>
        <v>96</v>
      </c>
      <c r="P38" s="13" t="str">
        <f t="shared" si="1"/>
        <v>D'Eriq King</v>
      </c>
      <c r="Q38" s="13" t="str">
        <f t="shared" si="10"/>
        <v>UConn</v>
      </c>
      <c r="R38" s="63">
        <f t="shared" si="7"/>
        <v>131</v>
      </c>
      <c r="S38" s="2">
        <f t="shared" si="2"/>
        <v>96</v>
      </c>
      <c r="V38" s="2">
        <f t="shared" si="3"/>
        <v>131</v>
      </c>
      <c r="W38" s="2">
        <f t="shared" si="4"/>
        <v>57</v>
      </c>
      <c r="X38" s="2">
        <f t="shared" si="5"/>
        <v>96</v>
      </c>
      <c r="Y38" s="2">
        <f t="shared" si="8"/>
        <v>113.5</v>
      </c>
    </row>
    <row r="39" spans="1:25">
      <c r="A39" s="1">
        <v>11</v>
      </c>
      <c r="B39" s="22">
        <v>9</v>
      </c>
      <c r="C39" s="45" t="str">
        <f>VLOOKUP(B$28,Schedule!$A:$P,$A39,0)</f>
        <v>SMU</v>
      </c>
      <c r="D39" s="23">
        <f>VLOOKUP($B$28,QB!$D:$S,'Use this tab'!$A41,0)</f>
        <v>100</v>
      </c>
      <c r="F39" s="30">
        <v>9</v>
      </c>
      <c r="G39" s="31" t="str">
        <f>VLOOKUP(F$28,Schedule!$A:$P,$A39,0)</f>
        <v>Stan</v>
      </c>
      <c r="H39" s="23">
        <f>VLOOKUP($F$28,QB!$D:$S,'Use this tab'!$A41,0)</f>
        <v>83</v>
      </c>
      <c r="I39" s="31" t="str">
        <f t="shared" si="0"/>
        <v>D'Eriq King</v>
      </c>
      <c r="J39" s="31" t="str">
        <f t="shared" si="9"/>
        <v>SMU</v>
      </c>
      <c r="K39" s="32">
        <f t="shared" si="6"/>
        <v>100</v>
      </c>
      <c r="M39" s="12">
        <v>9</v>
      </c>
      <c r="N39" s="13" t="str">
        <f>VLOOKUP(M$28,Schedule!$A:$P,$A39,0)</f>
        <v>TCU</v>
      </c>
      <c r="O39" s="14">
        <f>VLOOKUP($M$28,QB!$D:$S,'Use this tab'!$A41,0)</f>
        <v>39</v>
      </c>
      <c r="P39" s="13" t="str">
        <f t="shared" si="1"/>
        <v>D'Eriq King</v>
      </c>
      <c r="Q39" s="13" t="str">
        <f t="shared" si="10"/>
        <v>SMU</v>
      </c>
      <c r="R39" s="63">
        <f t="shared" si="7"/>
        <v>100</v>
      </c>
      <c r="S39" s="2">
        <f t="shared" si="2"/>
        <v>83</v>
      </c>
      <c r="V39" s="2">
        <f t="shared" si="3"/>
        <v>100</v>
      </c>
      <c r="W39" s="2">
        <f t="shared" si="4"/>
        <v>83</v>
      </c>
      <c r="X39" s="2">
        <f t="shared" si="5"/>
        <v>39</v>
      </c>
      <c r="Y39" s="2">
        <f t="shared" si="8"/>
        <v>91.5</v>
      </c>
    </row>
    <row r="40" spans="1:25">
      <c r="A40" s="1">
        <v>12</v>
      </c>
      <c r="B40" s="22">
        <v>10</v>
      </c>
      <c r="C40" s="45" t="str">
        <f>VLOOKUP(B$28,Schedule!$A:$P,$A40,0)</f>
        <v>UCF</v>
      </c>
      <c r="D40" s="23">
        <f>VLOOKUP($B$28,QB!$D:$S,'Use this tab'!$A42,0)</f>
        <v>24</v>
      </c>
      <c r="F40" s="30">
        <v>10</v>
      </c>
      <c r="G40" s="31" t="str">
        <f>VLOOKUP(F$28,Schedule!$A:$P,$A40,0)</f>
        <v>OreSt</v>
      </c>
      <c r="H40" s="23">
        <f>VLOOKUP($F$28,QB!$D:$S,'Use this tab'!$A42,0)</f>
        <v>124</v>
      </c>
      <c r="I40" s="31" t="str">
        <f t="shared" si="0"/>
        <v>Khalil Tate</v>
      </c>
      <c r="J40" s="31" t="str">
        <f t="shared" si="9"/>
        <v>OreSt</v>
      </c>
      <c r="K40" s="32">
        <f t="shared" si="6"/>
        <v>124</v>
      </c>
      <c r="M40" s="12">
        <v>10</v>
      </c>
      <c r="N40" s="13" t="str">
        <f>VLOOKUP(M$28,Schedule!$A:$P,$A40,0)</f>
        <v>Bye</v>
      </c>
      <c r="O40" s="14">
        <f>VLOOKUP($M$28,QB!$D:$S,'Use this tab'!$A42,0)</f>
        <v>1</v>
      </c>
      <c r="P40" s="13" t="str">
        <f t="shared" si="1"/>
        <v>D'Eriq King</v>
      </c>
      <c r="Q40" s="13" t="str">
        <f t="shared" si="10"/>
        <v>UCF</v>
      </c>
      <c r="R40" s="63">
        <f t="shared" si="7"/>
        <v>124</v>
      </c>
      <c r="S40" s="2">
        <f t="shared" si="2"/>
        <v>24</v>
      </c>
      <c r="V40" s="2">
        <f t="shared" si="3"/>
        <v>24</v>
      </c>
      <c r="W40" s="2">
        <f t="shared" si="4"/>
        <v>124</v>
      </c>
      <c r="X40" s="2">
        <f t="shared" si="5"/>
        <v>1</v>
      </c>
      <c r="Y40" s="2">
        <f t="shared" si="8"/>
        <v>74</v>
      </c>
    </row>
    <row r="41" spans="1:25">
      <c r="A41" s="1">
        <v>13</v>
      </c>
      <c r="B41" s="22">
        <v>11</v>
      </c>
      <c r="C41" s="45" t="str">
        <f>VLOOKUP(B$28,Schedule!$A:$P,$A41,0)</f>
        <v>Bye</v>
      </c>
      <c r="D41" s="23">
        <f>VLOOKUP($B$28,QB!$D:$S,'Use this tab'!$A43,0)</f>
        <v>1</v>
      </c>
      <c r="F41" s="30">
        <v>11</v>
      </c>
      <c r="G41" s="31" t="str">
        <f>VLOOKUP(F$28,Schedule!$A:$P,$A41,0)</f>
        <v>Bye</v>
      </c>
      <c r="H41" s="23">
        <f>VLOOKUP($F$28,QB!$D:$S,'Use this tab'!$A43,0)</f>
        <v>1</v>
      </c>
      <c r="I41" s="31" t="str">
        <f t="shared" si="0"/>
        <v>Khalil Tate</v>
      </c>
      <c r="J41" s="31" t="str">
        <f t="shared" si="9"/>
        <v>Bye</v>
      </c>
      <c r="K41" s="32">
        <f t="shared" si="6"/>
        <v>1</v>
      </c>
      <c r="M41" s="12">
        <v>11</v>
      </c>
      <c r="N41" s="13" t="str">
        <f>VLOOKUP(M$28,Schedule!$A:$P,$A41,0)</f>
        <v>K St</v>
      </c>
      <c r="O41" s="14">
        <f>VLOOKUP($M$28,QB!$D:$S,'Use this tab'!$A43,0)</f>
        <v>70</v>
      </c>
      <c r="P41" s="13" t="str">
        <f t="shared" si="1"/>
        <v>Sam Ehlinger</v>
      </c>
      <c r="Q41" s="13" t="str">
        <f t="shared" si="10"/>
        <v>K St</v>
      </c>
      <c r="R41" s="63">
        <f t="shared" si="7"/>
        <v>70</v>
      </c>
      <c r="S41" s="2">
        <f t="shared" si="2"/>
        <v>1</v>
      </c>
      <c r="V41" s="2">
        <f t="shared" si="3"/>
        <v>1</v>
      </c>
      <c r="W41" s="2">
        <f t="shared" si="4"/>
        <v>1</v>
      </c>
      <c r="X41" s="2">
        <f t="shared" si="5"/>
        <v>70</v>
      </c>
      <c r="Y41" s="2">
        <f t="shared" si="8"/>
        <v>35.5</v>
      </c>
    </row>
    <row r="42" spans="1:25">
      <c r="A42" s="1">
        <v>14</v>
      </c>
      <c r="B42" s="22">
        <v>12</v>
      </c>
      <c r="C42" s="45" t="str">
        <f>VLOOKUP(B$28,Schedule!$A:$P,$A42,0)</f>
        <v>Mem</v>
      </c>
      <c r="D42" s="23">
        <f>VLOOKUP($B$28,QB!$D:$S,'Use this tab'!$A44,0)</f>
        <v>106</v>
      </c>
      <c r="F42" s="30">
        <v>12</v>
      </c>
      <c r="G42" s="31" t="str">
        <f>VLOOKUP(F$28,Schedule!$A:$P,$A42,0)</f>
        <v>Oreg</v>
      </c>
      <c r="H42" s="23">
        <f>VLOOKUP($F$28,QB!$D:$S,'Use this tab'!$A44,0)</f>
        <v>80</v>
      </c>
      <c r="I42" s="31" t="str">
        <f t="shared" si="0"/>
        <v>D'Eriq King</v>
      </c>
      <c r="J42" s="31" t="str">
        <f t="shared" si="9"/>
        <v>Mem</v>
      </c>
      <c r="K42" s="32">
        <f t="shared" si="6"/>
        <v>106</v>
      </c>
      <c r="M42" s="12">
        <v>12</v>
      </c>
      <c r="N42" s="13" t="str">
        <f>VLOOKUP(M$28,Schedule!$A:$P,$A42,0)</f>
        <v>IASt</v>
      </c>
      <c r="O42" s="14">
        <f>VLOOKUP($M$28,QB!$D:$S,'Use this tab'!$A44,0)</f>
        <v>43</v>
      </c>
      <c r="P42" s="13" t="str">
        <f t="shared" si="1"/>
        <v>D'Eriq King</v>
      </c>
      <c r="Q42" s="13" t="str">
        <f t="shared" si="10"/>
        <v>Mem</v>
      </c>
      <c r="R42" s="63">
        <f t="shared" si="7"/>
        <v>106</v>
      </c>
      <c r="S42" s="2">
        <f t="shared" si="2"/>
        <v>80</v>
      </c>
      <c r="V42" s="2">
        <f t="shared" si="3"/>
        <v>106</v>
      </c>
      <c r="W42" s="2">
        <f t="shared" si="4"/>
        <v>80</v>
      </c>
      <c r="X42" s="2">
        <f t="shared" si="5"/>
        <v>43</v>
      </c>
      <c r="Y42" s="2">
        <f t="shared" si="8"/>
        <v>93</v>
      </c>
    </row>
    <row r="43" spans="1:25">
      <c r="A43" s="1">
        <v>15</v>
      </c>
      <c r="B43" s="22">
        <v>13</v>
      </c>
      <c r="C43" s="45" t="str">
        <f>VLOOKUP(B$28,Schedule!$A:$P,$A43,0)</f>
        <v>Tuls</v>
      </c>
      <c r="D43" s="23">
        <f>VLOOKUP($B$28,QB!$D:$S,'Use this tab'!$A45,0)</f>
        <v>41</v>
      </c>
      <c r="F43" s="30">
        <v>13</v>
      </c>
      <c r="G43" s="31" t="str">
        <f>VLOOKUP(F$28,Schedule!$A:$P,$A43,0)</f>
        <v>Utah</v>
      </c>
      <c r="H43" s="23">
        <f>VLOOKUP($F$28,QB!$D:$S,'Use this tab'!$A45,0)</f>
        <v>29</v>
      </c>
      <c r="I43" s="31" t="str">
        <f t="shared" si="0"/>
        <v>D'Eriq King</v>
      </c>
      <c r="J43" s="31" t="str">
        <f t="shared" si="9"/>
        <v>Tuls</v>
      </c>
      <c r="K43" s="32">
        <f t="shared" si="6"/>
        <v>41</v>
      </c>
      <c r="M43" s="12">
        <v>13</v>
      </c>
      <c r="N43" s="13" t="str">
        <f>VLOOKUP(M$28,Schedule!$A:$P,$A43,0)</f>
        <v>Bayl</v>
      </c>
      <c r="O43" s="14">
        <f>VLOOKUP($M$28,QB!$D:$S,'Use this tab'!$A45,0)</f>
        <v>85</v>
      </c>
      <c r="P43" s="13" t="str">
        <f t="shared" si="1"/>
        <v>Sam Ehlinger</v>
      </c>
      <c r="Q43" s="13" t="str">
        <f t="shared" si="10"/>
        <v>Bayl</v>
      </c>
      <c r="R43" s="63">
        <f t="shared" si="7"/>
        <v>85</v>
      </c>
      <c r="S43" s="2">
        <f t="shared" si="2"/>
        <v>41</v>
      </c>
      <c r="V43" s="2">
        <f t="shared" si="3"/>
        <v>41</v>
      </c>
      <c r="W43" s="2">
        <f t="shared" si="4"/>
        <v>29</v>
      </c>
      <c r="X43" s="2">
        <f t="shared" si="5"/>
        <v>85</v>
      </c>
      <c r="Y43" s="2">
        <f t="shared" si="8"/>
        <v>63</v>
      </c>
    </row>
    <row r="44" spans="1:25" ht="17" thickBot="1">
      <c r="A44" s="1">
        <v>16</v>
      </c>
      <c r="B44" s="24">
        <v>14</v>
      </c>
      <c r="C44" s="45" t="str">
        <f>VLOOKUP(B$28,Schedule!$A:$P,$A44,0)</f>
        <v>Navy</v>
      </c>
      <c r="D44" s="23">
        <f>VLOOKUP($B$28,QB!$D:$S,'Use this tab'!$A46,0)</f>
        <v>99</v>
      </c>
      <c r="F44" s="30">
        <v>14</v>
      </c>
      <c r="G44" s="31" t="str">
        <f>VLOOKUP(F$28,Schedule!$A:$P,$A44,0)</f>
        <v>AzSt</v>
      </c>
      <c r="H44" s="23">
        <f>VLOOKUP($F$28,QB!$D:$S,'Use this tab'!$A46,0)</f>
        <v>60</v>
      </c>
      <c r="I44" s="31" t="str">
        <f t="shared" si="0"/>
        <v>D'Eriq King</v>
      </c>
      <c r="J44" s="31" t="str">
        <f t="shared" si="9"/>
        <v>Navy</v>
      </c>
      <c r="K44" s="32">
        <f t="shared" si="6"/>
        <v>99</v>
      </c>
      <c r="M44" s="12">
        <v>14</v>
      </c>
      <c r="N44" s="13" t="str">
        <f>VLOOKUP(M$28,Schedule!$A:$P,$A44,0)</f>
        <v>TxTch</v>
      </c>
      <c r="O44" s="14">
        <f>VLOOKUP($M$28,QB!$D:$S,'Use this tab'!$A46,0)</f>
        <v>116</v>
      </c>
      <c r="P44" s="13" t="str">
        <f t="shared" si="1"/>
        <v>Sam Ehlinger</v>
      </c>
      <c r="Q44" s="13" t="str">
        <f t="shared" si="10"/>
        <v>TxTch</v>
      </c>
      <c r="R44" s="63">
        <f t="shared" si="7"/>
        <v>116</v>
      </c>
      <c r="S44" s="2">
        <f t="shared" si="2"/>
        <v>99</v>
      </c>
      <c r="V44" s="2">
        <f t="shared" si="3"/>
        <v>99</v>
      </c>
      <c r="W44" s="2">
        <f t="shared" si="4"/>
        <v>60</v>
      </c>
      <c r="X44" s="2">
        <f t="shared" si="5"/>
        <v>116</v>
      </c>
      <c r="Y44" s="2">
        <f t="shared" si="8"/>
        <v>107.5</v>
      </c>
    </row>
    <row r="45" spans="1:25" ht="17" thickBot="1">
      <c r="A45" s="1"/>
    </row>
    <row r="46" spans="1:25" ht="17" thickBot="1">
      <c r="A46" s="1"/>
      <c r="I46" s="34" t="s">
        <v>139</v>
      </c>
      <c r="J46" s="270">
        <f>AVERAGE(K30:K44)</f>
        <v>90.933333333333337</v>
      </c>
      <c r="K46" s="271"/>
      <c r="P46" s="18" t="s">
        <v>139</v>
      </c>
      <c r="Q46" s="179">
        <f>AVERAGE(R30:R44)</f>
        <v>108.86666666666666</v>
      </c>
      <c r="R46" s="180"/>
    </row>
  </sheetData>
  <mergeCells count="12">
    <mergeCell ref="J46:K46"/>
    <mergeCell ref="B26:C26"/>
    <mergeCell ref="F26:K26"/>
    <mergeCell ref="B27:D27"/>
    <mergeCell ref="F27:K27"/>
    <mergeCell ref="B28:D28"/>
    <mergeCell ref="F28:I28"/>
    <mergeCell ref="M26:P26"/>
    <mergeCell ref="Q26:R26"/>
    <mergeCell ref="M27:R27"/>
    <mergeCell ref="M28:P28"/>
    <mergeCell ref="Q46:R46"/>
  </mergeCells>
  <conditionalFormatting sqref="H30:H4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0:D4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0:K4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0:R4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0:O4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0:X4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0:S4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30:Y4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AD27BC-BD56-4246-BE01-265226D0B083}">
          <x14:formula1>
            <xm:f>QB!$C$3:$C$99</xm:f>
          </x14:formula1>
          <xm:sqref>F27 B27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57A0F-F2FA-494A-BB69-1A087E683E37}">
  <dimension ref="A1:AL133"/>
  <sheetViews>
    <sheetView workbookViewId="0">
      <selection activeCell="N28" sqref="N28:S48"/>
    </sheetView>
  </sheetViews>
  <sheetFormatPr baseColWidth="10" defaultRowHeight="16"/>
  <cols>
    <col min="2" max="2" width="7.83203125" bestFit="1" customWidth="1"/>
    <col min="3" max="3" width="3.1640625" bestFit="1" customWidth="1"/>
    <col min="4" max="17" width="4.1640625" bestFit="1" customWidth="1"/>
    <col min="21" max="21" width="3.1640625" style="1" bestFit="1" customWidth="1"/>
    <col min="22" max="33" width="5.5" style="1" bestFit="1" customWidth="1"/>
    <col min="34" max="34" width="4.1640625" bestFit="1" customWidth="1"/>
    <col min="35" max="35" width="4.1640625" customWidth="1"/>
    <col min="36" max="38" width="4.1640625" bestFit="1" customWidth="1"/>
  </cols>
  <sheetData>
    <row r="1" spans="1:38">
      <c r="U1" s="1">
        <v>2</v>
      </c>
      <c r="V1" s="1">
        <v>3</v>
      </c>
      <c r="W1" s="1">
        <v>4</v>
      </c>
      <c r="X1" s="1">
        <v>5</v>
      </c>
      <c r="Y1" s="1">
        <v>6</v>
      </c>
      <c r="Z1" s="1">
        <v>7</v>
      </c>
      <c r="AA1" s="1">
        <v>8</v>
      </c>
      <c r="AB1" s="1">
        <v>9</v>
      </c>
      <c r="AC1" s="1">
        <v>10</v>
      </c>
      <c r="AD1" s="1">
        <v>11</v>
      </c>
      <c r="AE1" s="1">
        <v>12</v>
      </c>
      <c r="AF1" s="1">
        <v>13</v>
      </c>
      <c r="AG1" s="1">
        <v>14</v>
      </c>
    </row>
    <row r="2" spans="1:38">
      <c r="B2" t="s">
        <v>133</v>
      </c>
    </row>
    <row r="3" spans="1:38">
      <c r="C3">
        <v>0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  <c r="N3">
        <v>11</v>
      </c>
      <c r="O3">
        <v>12</v>
      </c>
      <c r="P3">
        <v>13</v>
      </c>
      <c r="Q3">
        <v>14</v>
      </c>
      <c r="T3" t="str">
        <f>'Use this tab'!C4</f>
        <v>Ala</v>
      </c>
      <c r="U3" s="1">
        <f>VLOOKUP($T3,$B:$Q,U$1,0)</f>
        <v>0</v>
      </c>
      <c r="V3" s="1">
        <f t="shared" ref="V3:AG3" si="0">VLOOKUP($T3,$B:$Q,V$1,0)</f>
        <v>108</v>
      </c>
      <c r="W3" s="1">
        <f t="shared" si="0"/>
        <v>97</v>
      </c>
      <c r="X3" s="1">
        <f t="shared" si="0"/>
        <v>96</v>
      </c>
      <c r="Y3" s="1">
        <f t="shared" si="0"/>
        <v>85</v>
      </c>
      <c r="Z3" s="1">
        <f t="shared" si="0"/>
        <v>45</v>
      </c>
      <c r="AA3" s="1">
        <f t="shared" si="0"/>
        <v>0</v>
      </c>
      <c r="AB3" s="1">
        <f t="shared" si="0"/>
        <v>36</v>
      </c>
      <c r="AC3" s="1">
        <f t="shared" si="0"/>
        <v>121</v>
      </c>
      <c r="AD3" s="1">
        <f t="shared" si="0"/>
        <v>102</v>
      </c>
      <c r="AE3" s="1">
        <f t="shared" si="0"/>
        <v>0</v>
      </c>
      <c r="AF3" s="1">
        <f t="shared" si="0"/>
        <v>43</v>
      </c>
      <c r="AG3" s="1">
        <f t="shared" si="0"/>
        <v>74</v>
      </c>
    </row>
    <row r="4" spans="1:38">
      <c r="A4" s="5">
        <f>RANK(AL4,AL:AL,1)+COUNTIFS($AL$4:AL4,AL4)-1</f>
        <v>92</v>
      </c>
      <c r="B4" t="s">
        <v>3</v>
      </c>
      <c r="C4">
        <v>0</v>
      </c>
      <c r="D4">
        <v>108</v>
      </c>
      <c r="E4">
        <v>97</v>
      </c>
      <c r="F4">
        <v>96</v>
      </c>
      <c r="G4">
        <v>85</v>
      </c>
      <c r="H4">
        <v>45</v>
      </c>
      <c r="I4">
        <v>0</v>
      </c>
      <c r="J4">
        <v>36</v>
      </c>
      <c r="K4">
        <v>121</v>
      </c>
      <c r="L4">
        <v>102</v>
      </c>
      <c r="M4">
        <v>0</v>
      </c>
      <c r="N4">
        <v>43</v>
      </c>
      <c r="O4">
        <v>74</v>
      </c>
      <c r="P4">
        <v>131</v>
      </c>
      <c r="Q4">
        <v>60</v>
      </c>
      <c r="R4">
        <v>1</v>
      </c>
      <c r="U4" s="1">
        <f>ABS(U$3-C4)</f>
        <v>0</v>
      </c>
      <c r="V4" s="1">
        <f>ABS(V$3-D4)</f>
        <v>0</v>
      </c>
      <c r="W4" s="1">
        <f t="shared" ref="W4:AG4" si="1">ABS(W$3-E4)</f>
        <v>0</v>
      </c>
      <c r="X4" s="1">
        <f t="shared" si="1"/>
        <v>0</v>
      </c>
      <c r="Y4" s="1">
        <f t="shared" si="1"/>
        <v>0</v>
      </c>
      <c r="Z4" s="1">
        <f t="shared" si="1"/>
        <v>0</v>
      </c>
      <c r="AA4" s="1">
        <f t="shared" si="1"/>
        <v>0</v>
      </c>
      <c r="AB4" s="1">
        <f t="shared" si="1"/>
        <v>0</v>
      </c>
      <c r="AC4" s="1">
        <f t="shared" si="1"/>
        <v>0</v>
      </c>
      <c r="AD4" s="1">
        <f t="shared" si="1"/>
        <v>0</v>
      </c>
      <c r="AE4" s="1">
        <f t="shared" si="1"/>
        <v>0</v>
      </c>
      <c r="AF4" s="1">
        <f t="shared" si="1"/>
        <v>0</v>
      </c>
      <c r="AG4" s="1">
        <f t="shared" si="1"/>
        <v>0</v>
      </c>
      <c r="AH4">
        <f>SUM(U4:AG4)</f>
        <v>0</v>
      </c>
      <c r="AI4" s="1">
        <f>COUNTIFS(U4:AG4,"&gt;=80")</f>
        <v>0</v>
      </c>
      <c r="AJ4" s="1">
        <f>RANK(AH4,AH:AH,0)+COUNTIFS($AH$4:AH4,AH4)-1</f>
        <v>130</v>
      </c>
      <c r="AK4" s="1">
        <f>RANK(AI4,AI:AI,0)+COUNTIFS($AI$4:AI4,AI4)-1</f>
        <v>122</v>
      </c>
      <c r="AL4" s="5">
        <f>AVERAGE(AJ4,AK4,R4)</f>
        <v>84.333333333333329</v>
      </c>
    </row>
    <row r="5" spans="1:38">
      <c r="A5" s="5">
        <f>RANK(AL5,AL:AL,1)+COUNTIFS($AL$4:AL5,AL5)-1</f>
        <v>60</v>
      </c>
      <c r="B5" t="s">
        <v>4</v>
      </c>
      <c r="C5">
        <v>0</v>
      </c>
      <c r="D5">
        <v>105</v>
      </c>
      <c r="E5">
        <v>36</v>
      </c>
      <c r="F5">
        <v>24</v>
      </c>
      <c r="G5">
        <v>123</v>
      </c>
      <c r="H5">
        <v>80</v>
      </c>
      <c r="I5">
        <v>0</v>
      </c>
      <c r="J5">
        <v>62</v>
      </c>
      <c r="K5">
        <v>88</v>
      </c>
      <c r="L5">
        <v>86</v>
      </c>
      <c r="M5">
        <v>131</v>
      </c>
      <c r="N5">
        <v>34</v>
      </c>
      <c r="O5">
        <v>58</v>
      </c>
      <c r="P5">
        <v>0</v>
      </c>
      <c r="Q5">
        <v>96</v>
      </c>
      <c r="R5">
        <v>2</v>
      </c>
      <c r="U5" s="1">
        <f t="shared" ref="U5:U68" si="2">ABS(U$3-C5)</f>
        <v>0</v>
      </c>
      <c r="V5" s="1">
        <f t="shared" ref="V5:V68" si="3">ABS(V$3-D5)</f>
        <v>3</v>
      </c>
      <c r="W5" s="1">
        <f t="shared" ref="W5:W68" si="4">ABS(W$3-E5)</f>
        <v>61</v>
      </c>
      <c r="X5" s="1">
        <f t="shared" ref="X5:X68" si="5">ABS(X$3-F5)</f>
        <v>72</v>
      </c>
      <c r="Y5" s="1">
        <f t="shared" ref="Y5:Y68" si="6">ABS(Y$3-G5)</f>
        <v>38</v>
      </c>
      <c r="Z5" s="1">
        <f t="shared" ref="Z5:Z68" si="7">ABS(Z$3-H5)</f>
        <v>35</v>
      </c>
      <c r="AA5" s="1">
        <f t="shared" ref="AA5:AA68" si="8">ABS(AA$3-I5)</f>
        <v>0</v>
      </c>
      <c r="AB5" s="1">
        <f t="shared" ref="AB5:AB68" si="9">ABS(AB$3-J5)</f>
        <v>26</v>
      </c>
      <c r="AC5" s="1">
        <f t="shared" ref="AC5:AC68" si="10">ABS(AC$3-K5)</f>
        <v>33</v>
      </c>
      <c r="AD5" s="1">
        <f t="shared" ref="AD5:AD68" si="11">ABS(AD$3-L5)</f>
        <v>16</v>
      </c>
      <c r="AE5" s="1">
        <f t="shared" ref="AE5:AE68" si="12">ABS(AE$3-M5)</f>
        <v>131</v>
      </c>
      <c r="AF5" s="1">
        <f t="shared" ref="AF5:AF68" si="13">ABS(AF$3-N5)</f>
        <v>9</v>
      </c>
      <c r="AG5" s="1">
        <f t="shared" ref="AG5:AG68" si="14">ABS(AG$3-O5)</f>
        <v>16</v>
      </c>
      <c r="AH5">
        <f t="shared" ref="AH5:AH68" si="15">SUM(U5:AG5)</f>
        <v>440</v>
      </c>
      <c r="AI5" s="1">
        <f t="shared" ref="AI5:AI68" si="16">COUNTIFS(U5:AG5,"&gt;=80")</f>
        <v>1</v>
      </c>
      <c r="AJ5" s="1">
        <f>RANK(AH5,AH:AH,0)+COUNTIFS($AH$4:AH5,AH5)-1</f>
        <v>104</v>
      </c>
      <c r="AK5" s="1">
        <f>RANK(AI5,AI:AI,0)+COUNTIFS($AI$4:AI5,AI5)-1</f>
        <v>88</v>
      </c>
      <c r="AL5" s="5">
        <f t="shared" ref="AL5:AL68" si="17">AVERAGE(AJ5,AK5,R5)</f>
        <v>64.666666666666671</v>
      </c>
    </row>
    <row r="6" spans="1:38">
      <c r="A6" s="5">
        <f>RANK(AL6,AL:AL,1)+COUNTIFS($AL$4:AL6,AL6)-1</f>
        <v>1</v>
      </c>
      <c r="B6" t="s">
        <v>7</v>
      </c>
      <c r="C6">
        <v>0</v>
      </c>
      <c r="D6">
        <v>63</v>
      </c>
      <c r="E6">
        <v>48</v>
      </c>
      <c r="F6">
        <v>0</v>
      </c>
      <c r="G6">
        <v>29</v>
      </c>
      <c r="H6">
        <v>129</v>
      </c>
      <c r="I6">
        <v>88</v>
      </c>
      <c r="J6">
        <v>93</v>
      </c>
      <c r="K6">
        <v>33</v>
      </c>
      <c r="L6">
        <v>17</v>
      </c>
      <c r="M6">
        <v>80</v>
      </c>
      <c r="N6">
        <v>0</v>
      </c>
      <c r="O6">
        <v>112</v>
      </c>
      <c r="P6">
        <v>92</v>
      </c>
      <c r="Q6">
        <v>7</v>
      </c>
      <c r="R6">
        <v>3</v>
      </c>
      <c r="U6" s="1">
        <f t="shared" si="2"/>
        <v>0</v>
      </c>
      <c r="V6" s="1">
        <f t="shared" si="3"/>
        <v>45</v>
      </c>
      <c r="W6" s="1">
        <f t="shared" si="4"/>
        <v>49</v>
      </c>
      <c r="X6" s="1">
        <f t="shared" si="5"/>
        <v>96</v>
      </c>
      <c r="Y6" s="1">
        <f t="shared" si="6"/>
        <v>56</v>
      </c>
      <c r="Z6" s="1">
        <f t="shared" si="7"/>
        <v>84</v>
      </c>
      <c r="AA6" s="1">
        <f t="shared" si="8"/>
        <v>88</v>
      </c>
      <c r="AB6" s="1">
        <f t="shared" si="9"/>
        <v>57</v>
      </c>
      <c r="AC6" s="1">
        <f t="shared" si="10"/>
        <v>88</v>
      </c>
      <c r="AD6" s="1">
        <f t="shared" si="11"/>
        <v>85</v>
      </c>
      <c r="AE6" s="1">
        <f t="shared" si="12"/>
        <v>80</v>
      </c>
      <c r="AF6" s="1">
        <f t="shared" si="13"/>
        <v>43</v>
      </c>
      <c r="AG6" s="1">
        <f t="shared" si="14"/>
        <v>38</v>
      </c>
      <c r="AH6">
        <f t="shared" si="15"/>
        <v>809</v>
      </c>
      <c r="AI6" s="1">
        <f t="shared" si="16"/>
        <v>6</v>
      </c>
      <c r="AJ6" s="1">
        <f>RANK(AH6,AH:AH,0)+COUNTIFS($AH$4:AH6,AH6)-1</f>
        <v>1</v>
      </c>
      <c r="AK6" s="1">
        <f>RANK(AI6,AI:AI,0)+COUNTIFS($AI$4:AI6,AI6)-1</f>
        <v>1</v>
      </c>
      <c r="AL6" s="5">
        <f t="shared" si="17"/>
        <v>1.6666666666666667</v>
      </c>
    </row>
    <row r="7" spans="1:38">
      <c r="A7" s="5">
        <f>RANK(AL7,AL:AL,1)+COUNTIFS($AL$4:AL7,AL7)-1</f>
        <v>40</v>
      </c>
      <c r="B7" t="s">
        <v>8</v>
      </c>
      <c r="C7">
        <v>45</v>
      </c>
      <c r="D7">
        <v>0</v>
      </c>
      <c r="E7">
        <v>80</v>
      </c>
      <c r="F7">
        <v>131</v>
      </c>
      <c r="G7">
        <v>110</v>
      </c>
      <c r="H7">
        <v>0</v>
      </c>
      <c r="I7">
        <v>50</v>
      </c>
      <c r="J7">
        <v>80</v>
      </c>
      <c r="K7">
        <v>105</v>
      </c>
      <c r="L7">
        <v>98</v>
      </c>
      <c r="M7">
        <v>62</v>
      </c>
      <c r="N7">
        <v>88</v>
      </c>
      <c r="O7">
        <v>0</v>
      </c>
      <c r="P7">
        <v>27</v>
      </c>
      <c r="Q7">
        <v>108</v>
      </c>
      <c r="R7">
        <v>4</v>
      </c>
      <c r="U7" s="1">
        <f t="shared" si="2"/>
        <v>45</v>
      </c>
      <c r="V7" s="1">
        <f t="shared" si="3"/>
        <v>108</v>
      </c>
      <c r="W7" s="1">
        <f t="shared" si="4"/>
        <v>17</v>
      </c>
      <c r="X7" s="1">
        <f t="shared" si="5"/>
        <v>35</v>
      </c>
      <c r="Y7" s="1">
        <f t="shared" si="6"/>
        <v>25</v>
      </c>
      <c r="Z7" s="1">
        <f t="shared" si="7"/>
        <v>45</v>
      </c>
      <c r="AA7" s="1">
        <f t="shared" si="8"/>
        <v>50</v>
      </c>
      <c r="AB7" s="1">
        <f t="shared" si="9"/>
        <v>44</v>
      </c>
      <c r="AC7" s="1">
        <f t="shared" si="10"/>
        <v>16</v>
      </c>
      <c r="AD7" s="1">
        <f t="shared" si="11"/>
        <v>4</v>
      </c>
      <c r="AE7" s="1">
        <f t="shared" si="12"/>
        <v>62</v>
      </c>
      <c r="AF7" s="1">
        <f t="shared" si="13"/>
        <v>45</v>
      </c>
      <c r="AG7" s="1">
        <f t="shared" si="14"/>
        <v>74</v>
      </c>
      <c r="AH7">
        <f t="shared" si="15"/>
        <v>570</v>
      </c>
      <c r="AI7" s="1">
        <f t="shared" si="16"/>
        <v>1</v>
      </c>
      <c r="AJ7" s="1">
        <f>RANK(AH7,AH:AH,0)+COUNTIFS($AH$4:AH7,AH7)-1</f>
        <v>55</v>
      </c>
      <c r="AK7" s="1">
        <f>RANK(AI7,AI:AI,0)+COUNTIFS($AI$4:AI7,AI7)-1</f>
        <v>89</v>
      </c>
      <c r="AL7" s="5">
        <f t="shared" si="17"/>
        <v>49.333333333333336</v>
      </c>
    </row>
    <row r="8" spans="1:38">
      <c r="A8" s="5">
        <f>RANK(AL8,AL:AL,1)+COUNTIFS($AL$4:AL8,AL8)-1</f>
        <v>55</v>
      </c>
      <c r="B8" t="s">
        <v>5</v>
      </c>
      <c r="C8">
        <v>0</v>
      </c>
      <c r="D8">
        <v>120</v>
      </c>
      <c r="E8">
        <v>129</v>
      </c>
      <c r="F8">
        <v>74</v>
      </c>
      <c r="G8">
        <v>0</v>
      </c>
      <c r="H8">
        <v>63</v>
      </c>
      <c r="I8">
        <v>18</v>
      </c>
      <c r="J8">
        <v>33</v>
      </c>
      <c r="K8">
        <v>34</v>
      </c>
      <c r="L8">
        <v>71</v>
      </c>
      <c r="M8">
        <v>0</v>
      </c>
      <c r="N8">
        <v>29</v>
      </c>
      <c r="O8">
        <v>57</v>
      </c>
      <c r="P8">
        <v>93</v>
      </c>
      <c r="Q8">
        <v>21</v>
      </c>
      <c r="R8">
        <v>5</v>
      </c>
      <c r="U8" s="1">
        <f t="shared" si="2"/>
        <v>0</v>
      </c>
      <c r="V8" s="1">
        <f t="shared" si="3"/>
        <v>12</v>
      </c>
      <c r="W8" s="1">
        <f t="shared" si="4"/>
        <v>32</v>
      </c>
      <c r="X8" s="1">
        <f t="shared" si="5"/>
        <v>22</v>
      </c>
      <c r="Y8" s="1">
        <f t="shared" si="6"/>
        <v>85</v>
      </c>
      <c r="Z8" s="1">
        <f t="shared" si="7"/>
        <v>18</v>
      </c>
      <c r="AA8" s="1">
        <f t="shared" si="8"/>
        <v>18</v>
      </c>
      <c r="AB8" s="1">
        <f t="shared" si="9"/>
        <v>3</v>
      </c>
      <c r="AC8" s="1">
        <f t="shared" si="10"/>
        <v>87</v>
      </c>
      <c r="AD8" s="1">
        <f t="shared" si="11"/>
        <v>31</v>
      </c>
      <c r="AE8" s="1">
        <f t="shared" si="12"/>
        <v>0</v>
      </c>
      <c r="AF8" s="1">
        <f t="shared" si="13"/>
        <v>14</v>
      </c>
      <c r="AG8" s="1">
        <f t="shared" si="14"/>
        <v>17</v>
      </c>
      <c r="AH8">
        <f t="shared" si="15"/>
        <v>339</v>
      </c>
      <c r="AI8" s="1">
        <f t="shared" si="16"/>
        <v>2</v>
      </c>
      <c r="AJ8" s="1">
        <f>RANK(AH8,AH:AH,0)+COUNTIFS($AH$4:AH8,AH8)-1</f>
        <v>126</v>
      </c>
      <c r="AK8" s="1">
        <f>RANK(AI8,AI:AI,0)+COUNTIFS($AI$4:AI8,AI8)-1</f>
        <v>48</v>
      </c>
      <c r="AL8" s="5">
        <f t="shared" si="17"/>
        <v>59.666666666666664</v>
      </c>
    </row>
    <row r="9" spans="1:38">
      <c r="A9" s="5">
        <f>RANK(AL9,AL:AL,1)+COUNTIFS($AL$4:AL9,AL9)-1</f>
        <v>2</v>
      </c>
      <c r="B9" t="s">
        <v>9</v>
      </c>
      <c r="C9">
        <v>0</v>
      </c>
      <c r="D9">
        <v>131</v>
      </c>
      <c r="E9">
        <v>129</v>
      </c>
      <c r="F9">
        <v>0</v>
      </c>
      <c r="G9">
        <v>118</v>
      </c>
      <c r="H9">
        <v>87</v>
      </c>
      <c r="I9">
        <v>128</v>
      </c>
      <c r="J9">
        <v>124</v>
      </c>
      <c r="K9">
        <v>72</v>
      </c>
      <c r="L9">
        <v>0</v>
      </c>
      <c r="M9">
        <v>121</v>
      </c>
      <c r="N9">
        <v>85</v>
      </c>
      <c r="O9">
        <v>127</v>
      </c>
      <c r="P9">
        <v>106</v>
      </c>
      <c r="Q9">
        <v>12</v>
      </c>
      <c r="R9">
        <v>6</v>
      </c>
      <c r="U9" s="1">
        <f t="shared" si="2"/>
        <v>0</v>
      </c>
      <c r="V9" s="1">
        <f t="shared" si="3"/>
        <v>23</v>
      </c>
      <c r="W9" s="1">
        <f t="shared" si="4"/>
        <v>32</v>
      </c>
      <c r="X9" s="1">
        <f t="shared" si="5"/>
        <v>96</v>
      </c>
      <c r="Y9" s="1">
        <f t="shared" si="6"/>
        <v>33</v>
      </c>
      <c r="Z9" s="1">
        <f t="shared" si="7"/>
        <v>42</v>
      </c>
      <c r="AA9" s="1">
        <f t="shared" si="8"/>
        <v>128</v>
      </c>
      <c r="AB9" s="1">
        <f t="shared" si="9"/>
        <v>88</v>
      </c>
      <c r="AC9" s="1">
        <f t="shared" si="10"/>
        <v>49</v>
      </c>
      <c r="AD9" s="1">
        <f t="shared" si="11"/>
        <v>102</v>
      </c>
      <c r="AE9" s="1">
        <f t="shared" si="12"/>
        <v>121</v>
      </c>
      <c r="AF9" s="1">
        <f t="shared" si="13"/>
        <v>42</v>
      </c>
      <c r="AG9" s="1">
        <f t="shared" si="14"/>
        <v>53</v>
      </c>
      <c r="AH9">
        <f t="shared" si="15"/>
        <v>809</v>
      </c>
      <c r="AI9" s="1">
        <f t="shared" si="16"/>
        <v>5</v>
      </c>
      <c r="AJ9" s="1">
        <f>RANK(AH9,AH:AH,0)+COUNTIFS($AH$4:AH9,AH9)-1</f>
        <v>2</v>
      </c>
      <c r="AK9" s="1">
        <f>RANK(AI9,AI:AI,0)+COUNTIFS($AI$4:AI9,AI9)-1</f>
        <v>2</v>
      </c>
      <c r="AL9" s="5">
        <f t="shared" si="17"/>
        <v>3.3333333333333335</v>
      </c>
    </row>
    <row r="10" spans="1:38">
      <c r="A10" s="5">
        <f>RANK(AL10,AL:AL,1)+COUNTIFS($AL$4:AL10,AL10)-1</f>
        <v>42</v>
      </c>
      <c r="B10" t="s">
        <v>12</v>
      </c>
      <c r="C10">
        <v>0</v>
      </c>
      <c r="D10">
        <v>131</v>
      </c>
      <c r="E10">
        <v>123</v>
      </c>
      <c r="F10">
        <v>0</v>
      </c>
      <c r="G10">
        <v>80</v>
      </c>
      <c r="H10">
        <v>116</v>
      </c>
      <c r="I10">
        <v>0</v>
      </c>
      <c r="J10">
        <v>43</v>
      </c>
      <c r="K10">
        <v>84</v>
      </c>
      <c r="L10">
        <v>118</v>
      </c>
      <c r="M10">
        <v>95</v>
      </c>
      <c r="N10">
        <v>96</v>
      </c>
      <c r="O10">
        <v>111</v>
      </c>
      <c r="P10">
        <v>109</v>
      </c>
      <c r="Q10">
        <v>59</v>
      </c>
      <c r="R10">
        <v>7</v>
      </c>
      <c r="U10" s="1">
        <f t="shared" si="2"/>
        <v>0</v>
      </c>
      <c r="V10" s="1">
        <f t="shared" si="3"/>
        <v>23</v>
      </c>
      <c r="W10" s="1">
        <f t="shared" si="4"/>
        <v>26</v>
      </c>
      <c r="X10" s="1">
        <f t="shared" si="5"/>
        <v>96</v>
      </c>
      <c r="Y10" s="1">
        <f t="shared" si="6"/>
        <v>5</v>
      </c>
      <c r="Z10" s="1">
        <f t="shared" si="7"/>
        <v>71</v>
      </c>
      <c r="AA10" s="1">
        <f t="shared" si="8"/>
        <v>0</v>
      </c>
      <c r="AB10" s="1">
        <f t="shared" si="9"/>
        <v>7</v>
      </c>
      <c r="AC10" s="1">
        <f t="shared" si="10"/>
        <v>37</v>
      </c>
      <c r="AD10" s="1">
        <f t="shared" si="11"/>
        <v>16</v>
      </c>
      <c r="AE10" s="1">
        <f t="shared" si="12"/>
        <v>95</v>
      </c>
      <c r="AF10" s="1">
        <f t="shared" si="13"/>
        <v>53</v>
      </c>
      <c r="AG10" s="1">
        <f t="shared" si="14"/>
        <v>37</v>
      </c>
      <c r="AH10">
        <f t="shared" si="15"/>
        <v>466</v>
      </c>
      <c r="AI10" s="1">
        <f t="shared" si="16"/>
        <v>2</v>
      </c>
      <c r="AJ10" s="1">
        <f>RANK(AH10,AH:AH,0)+COUNTIFS($AH$4:AH10,AH10)-1</f>
        <v>95</v>
      </c>
      <c r="AK10" s="1">
        <f>RANK(AI10,AI:AI,0)+COUNTIFS($AI$4:AI10,AI10)-1</f>
        <v>49</v>
      </c>
      <c r="AL10" s="5">
        <f t="shared" si="17"/>
        <v>50.333333333333336</v>
      </c>
    </row>
    <row r="11" spans="1:38">
      <c r="A11" s="5">
        <f>RANK(AL11,AL:AL,1)+COUNTIFS($AL$4:AL11,AL11)-1</f>
        <v>56</v>
      </c>
      <c r="B11" t="s">
        <v>13</v>
      </c>
      <c r="C11">
        <v>0</v>
      </c>
      <c r="D11">
        <v>53</v>
      </c>
      <c r="E11">
        <v>57</v>
      </c>
      <c r="F11">
        <v>0</v>
      </c>
      <c r="G11">
        <v>131</v>
      </c>
      <c r="H11">
        <v>97</v>
      </c>
      <c r="I11">
        <v>0</v>
      </c>
      <c r="J11">
        <v>77</v>
      </c>
      <c r="K11">
        <v>72</v>
      </c>
      <c r="L11">
        <v>102</v>
      </c>
      <c r="M11">
        <v>79</v>
      </c>
      <c r="N11">
        <v>13</v>
      </c>
      <c r="O11">
        <v>66</v>
      </c>
      <c r="P11">
        <v>49</v>
      </c>
      <c r="Q11">
        <v>117</v>
      </c>
      <c r="R11">
        <v>8</v>
      </c>
      <c r="U11" s="1">
        <f t="shared" si="2"/>
        <v>0</v>
      </c>
      <c r="V11" s="1">
        <f t="shared" si="3"/>
        <v>55</v>
      </c>
      <c r="W11" s="1">
        <f t="shared" si="4"/>
        <v>40</v>
      </c>
      <c r="X11" s="1">
        <f t="shared" si="5"/>
        <v>96</v>
      </c>
      <c r="Y11" s="1">
        <f t="shared" si="6"/>
        <v>46</v>
      </c>
      <c r="Z11" s="1">
        <f t="shared" si="7"/>
        <v>52</v>
      </c>
      <c r="AA11" s="1">
        <f t="shared" si="8"/>
        <v>0</v>
      </c>
      <c r="AB11" s="1">
        <f t="shared" si="9"/>
        <v>41</v>
      </c>
      <c r="AC11" s="1">
        <f t="shared" si="10"/>
        <v>49</v>
      </c>
      <c r="AD11" s="1">
        <f t="shared" si="11"/>
        <v>0</v>
      </c>
      <c r="AE11" s="1">
        <f t="shared" si="12"/>
        <v>79</v>
      </c>
      <c r="AF11" s="1">
        <f t="shared" si="13"/>
        <v>30</v>
      </c>
      <c r="AG11" s="1">
        <f t="shared" si="14"/>
        <v>8</v>
      </c>
      <c r="AH11">
        <f t="shared" si="15"/>
        <v>496</v>
      </c>
      <c r="AI11" s="1">
        <f t="shared" si="16"/>
        <v>1</v>
      </c>
      <c r="AJ11" s="1">
        <f>RANK(AH11,AH:AH,0)+COUNTIFS($AH$4:AH11,AH11)-1</f>
        <v>84</v>
      </c>
      <c r="AK11" s="1">
        <f>RANK(AI11,AI:AI,0)+COUNTIFS($AI$4:AI11,AI11)-1</f>
        <v>90</v>
      </c>
      <c r="AL11" s="5">
        <f t="shared" si="17"/>
        <v>60.666666666666664</v>
      </c>
    </row>
    <row r="12" spans="1:38">
      <c r="A12" s="5">
        <f>RANK(AL12,AL:AL,1)+COUNTIFS($AL$4:AL12,AL12)-1</f>
        <v>6</v>
      </c>
      <c r="B12" t="s">
        <v>25</v>
      </c>
      <c r="C12">
        <v>70</v>
      </c>
      <c r="D12">
        <v>0</v>
      </c>
      <c r="E12">
        <v>131</v>
      </c>
      <c r="F12">
        <v>104</v>
      </c>
      <c r="G12">
        <v>121</v>
      </c>
      <c r="H12">
        <v>131</v>
      </c>
      <c r="I12">
        <v>60</v>
      </c>
      <c r="J12">
        <v>43</v>
      </c>
      <c r="K12">
        <v>96</v>
      </c>
      <c r="L12">
        <v>0</v>
      </c>
      <c r="M12">
        <v>9</v>
      </c>
      <c r="N12">
        <v>61</v>
      </c>
      <c r="O12">
        <v>10</v>
      </c>
      <c r="P12">
        <v>0</v>
      </c>
      <c r="Q12">
        <v>62</v>
      </c>
      <c r="R12">
        <v>9</v>
      </c>
      <c r="U12" s="1">
        <f t="shared" si="2"/>
        <v>70</v>
      </c>
      <c r="V12" s="1">
        <f t="shared" si="3"/>
        <v>108</v>
      </c>
      <c r="W12" s="1">
        <f t="shared" si="4"/>
        <v>34</v>
      </c>
      <c r="X12" s="1">
        <f t="shared" si="5"/>
        <v>8</v>
      </c>
      <c r="Y12" s="1">
        <f t="shared" si="6"/>
        <v>36</v>
      </c>
      <c r="Z12" s="1">
        <f t="shared" si="7"/>
        <v>86</v>
      </c>
      <c r="AA12" s="1">
        <f t="shared" si="8"/>
        <v>60</v>
      </c>
      <c r="AB12" s="1">
        <f t="shared" si="9"/>
        <v>7</v>
      </c>
      <c r="AC12" s="1">
        <f t="shared" si="10"/>
        <v>25</v>
      </c>
      <c r="AD12" s="1">
        <f t="shared" si="11"/>
        <v>102</v>
      </c>
      <c r="AE12" s="1">
        <f t="shared" si="12"/>
        <v>9</v>
      </c>
      <c r="AF12" s="1">
        <f t="shared" si="13"/>
        <v>18</v>
      </c>
      <c r="AG12" s="1">
        <f t="shared" si="14"/>
        <v>64</v>
      </c>
      <c r="AH12">
        <f t="shared" si="15"/>
        <v>627</v>
      </c>
      <c r="AI12" s="1">
        <f t="shared" si="16"/>
        <v>3</v>
      </c>
      <c r="AJ12" s="1">
        <f>RANK(AH12,AH:AH,0)+COUNTIFS($AH$4:AH12,AH12)-1</f>
        <v>31</v>
      </c>
      <c r="AK12" s="1">
        <f>RANK(AI12,AI:AI,0)+COUNTIFS($AI$4:AI12,AI12)-1</f>
        <v>21</v>
      </c>
      <c r="AL12" s="5">
        <f t="shared" si="17"/>
        <v>20.333333333333332</v>
      </c>
    </row>
    <row r="13" spans="1:38">
      <c r="A13" s="5">
        <f>RANK(AL13,AL:AL,1)+COUNTIFS($AL$4:AL13,AL13)-1</f>
        <v>90</v>
      </c>
      <c r="B13" t="s">
        <v>15</v>
      </c>
      <c r="C13">
        <v>0</v>
      </c>
      <c r="D13">
        <v>76</v>
      </c>
      <c r="E13">
        <v>115</v>
      </c>
      <c r="F13">
        <v>131</v>
      </c>
      <c r="G13">
        <v>53</v>
      </c>
      <c r="H13">
        <v>26</v>
      </c>
      <c r="I13">
        <v>0</v>
      </c>
      <c r="J13">
        <v>93</v>
      </c>
      <c r="K13">
        <v>54</v>
      </c>
      <c r="L13">
        <v>124</v>
      </c>
      <c r="M13">
        <v>32</v>
      </c>
      <c r="N13">
        <v>0</v>
      </c>
      <c r="O13">
        <v>54</v>
      </c>
      <c r="P13">
        <v>20</v>
      </c>
      <c r="Q13">
        <v>83</v>
      </c>
      <c r="R13">
        <v>10</v>
      </c>
      <c r="U13" s="1">
        <f t="shared" si="2"/>
        <v>0</v>
      </c>
      <c r="V13" s="1">
        <f t="shared" si="3"/>
        <v>32</v>
      </c>
      <c r="W13" s="1">
        <f t="shared" si="4"/>
        <v>18</v>
      </c>
      <c r="X13" s="1">
        <f t="shared" si="5"/>
        <v>35</v>
      </c>
      <c r="Y13" s="1">
        <f t="shared" si="6"/>
        <v>32</v>
      </c>
      <c r="Z13" s="1">
        <f t="shared" si="7"/>
        <v>19</v>
      </c>
      <c r="AA13" s="1">
        <f t="shared" si="8"/>
        <v>0</v>
      </c>
      <c r="AB13" s="1">
        <f t="shared" si="9"/>
        <v>57</v>
      </c>
      <c r="AC13" s="1">
        <f t="shared" si="10"/>
        <v>67</v>
      </c>
      <c r="AD13" s="1">
        <f t="shared" si="11"/>
        <v>22</v>
      </c>
      <c r="AE13" s="1">
        <f t="shared" si="12"/>
        <v>32</v>
      </c>
      <c r="AF13" s="1">
        <f t="shared" si="13"/>
        <v>43</v>
      </c>
      <c r="AG13" s="1">
        <f t="shared" si="14"/>
        <v>20</v>
      </c>
      <c r="AH13">
        <f t="shared" si="15"/>
        <v>377</v>
      </c>
      <c r="AI13" s="1">
        <f t="shared" si="16"/>
        <v>0</v>
      </c>
      <c r="AJ13" s="1">
        <f>RANK(AH13,AH:AH,0)+COUNTIFS($AH$4:AH13,AH13)-1</f>
        <v>119</v>
      </c>
      <c r="AK13" s="1">
        <f>RANK(AI13,AI:AI,0)+COUNTIFS($AI$4:AI13,AI13)-1</f>
        <v>123</v>
      </c>
      <c r="AL13" s="5">
        <f t="shared" si="17"/>
        <v>84</v>
      </c>
    </row>
    <row r="14" spans="1:38">
      <c r="A14" s="5">
        <f>RANK(AL14,AL:AL,1)+COUNTIFS($AL$4:AL14,AL14)-1</f>
        <v>19</v>
      </c>
      <c r="B14" t="s">
        <v>6</v>
      </c>
      <c r="C14">
        <v>0</v>
      </c>
      <c r="D14">
        <v>43</v>
      </c>
      <c r="E14">
        <v>85</v>
      </c>
      <c r="F14">
        <v>113</v>
      </c>
      <c r="G14">
        <v>104</v>
      </c>
      <c r="H14">
        <v>60</v>
      </c>
      <c r="I14">
        <v>0</v>
      </c>
      <c r="J14">
        <v>121</v>
      </c>
      <c r="K14">
        <v>43</v>
      </c>
      <c r="L14">
        <v>36</v>
      </c>
      <c r="M14">
        <v>102</v>
      </c>
      <c r="N14">
        <v>0</v>
      </c>
      <c r="O14">
        <v>3</v>
      </c>
      <c r="P14">
        <v>131</v>
      </c>
      <c r="Q14">
        <v>45</v>
      </c>
      <c r="R14">
        <v>11</v>
      </c>
      <c r="U14" s="1">
        <f t="shared" si="2"/>
        <v>0</v>
      </c>
      <c r="V14" s="1">
        <f t="shared" si="3"/>
        <v>65</v>
      </c>
      <c r="W14" s="1">
        <f t="shared" si="4"/>
        <v>12</v>
      </c>
      <c r="X14" s="1">
        <f t="shared" si="5"/>
        <v>17</v>
      </c>
      <c r="Y14" s="1">
        <f t="shared" si="6"/>
        <v>19</v>
      </c>
      <c r="Z14" s="1">
        <f t="shared" si="7"/>
        <v>15</v>
      </c>
      <c r="AA14" s="1">
        <f t="shared" si="8"/>
        <v>0</v>
      </c>
      <c r="AB14" s="1">
        <f t="shared" si="9"/>
        <v>85</v>
      </c>
      <c r="AC14" s="1">
        <f t="shared" si="10"/>
        <v>78</v>
      </c>
      <c r="AD14" s="1">
        <f t="shared" si="11"/>
        <v>66</v>
      </c>
      <c r="AE14" s="1">
        <f t="shared" si="12"/>
        <v>102</v>
      </c>
      <c r="AF14" s="1">
        <f t="shared" si="13"/>
        <v>43</v>
      </c>
      <c r="AG14" s="1">
        <f t="shared" si="14"/>
        <v>71</v>
      </c>
      <c r="AH14">
        <f t="shared" si="15"/>
        <v>573</v>
      </c>
      <c r="AI14" s="1">
        <f t="shared" si="16"/>
        <v>2</v>
      </c>
      <c r="AJ14" s="1">
        <f>RANK(AH14,AH:AH,0)+COUNTIFS($AH$4:AH14,AH14)-1</f>
        <v>54</v>
      </c>
      <c r="AK14" s="1">
        <f>RANK(AI14,AI:AI,0)+COUNTIFS($AI$4:AI14,AI14)-1</f>
        <v>50</v>
      </c>
      <c r="AL14" s="5">
        <f t="shared" si="17"/>
        <v>38.333333333333336</v>
      </c>
    </row>
    <row r="15" spans="1:38">
      <c r="A15" s="5">
        <f>RANK(AL15,AL:AL,1)+COUNTIFS($AL$4:AL15,AL15)-1</f>
        <v>50</v>
      </c>
      <c r="B15" t="s">
        <v>14</v>
      </c>
      <c r="C15">
        <v>0</v>
      </c>
      <c r="D15">
        <v>131</v>
      </c>
      <c r="E15">
        <v>0</v>
      </c>
      <c r="F15">
        <v>85</v>
      </c>
      <c r="G15">
        <v>129</v>
      </c>
      <c r="H15">
        <v>29</v>
      </c>
      <c r="I15">
        <v>10</v>
      </c>
      <c r="J15">
        <v>0</v>
      </c>
      <c r="K15">
        <v>118</v>
      </c>
      <c r="L15">
        <v>111</v>
      </c>
      <c r="M15">
        <v>116</v>
      </c>
      <c r="N15">
        <v>95</v>
      </c>
      <c r="O15">
        <v>109</v>
      </c>
      <c r="P15">
        <v>43</v>
      </c>
      <c r="Q15">
        <v>29</v>
      </c>
      <c r="R15">
        <v>12</v>
      </c>
      <c r="U15" s="1">
        <f t="shared" si="2"/>
        <v>0</v>
      </c>
      <c r="V15" s="1">
        <f t="shared" si="3"/>
        <v>23</v>
      </c>
      <c r="W15" s="1">
        <f t="shared" si="4"/>
        <v>97</v>
      </c>
      <c r="X15" s="1">
        <f t="shared" si="5"/>
        <v>11</v>
      </c>
      <c r="Y15" s="1">
        <f t="shared" si="6"/>
        <v>44</v>
      </c>
      <c r="Z15" s="1">
        <f t="shared" si="7"/>
        <v>16</v>
      </c>
      <c r="AA15" s="1">
        <f t="shared" si="8"/>
        <v>10</v>
      </c>
      <c r="AB15" s="1">
        <f t="shared" si="9"/>
        <v>36</v>
      </c>
      <c r="AC15" s="1">
        <f t="shared" si="10"/>
        <v>3</v>
      </c>
      <c r="AD15" s="1">
        <f t="shared" si="11"/>
        <v>9</v>
      </c>
      <c r="AE15" s="1">
        <f t="shared" si="12"/>
        <v>116</v>
      </c>
      <c r="AF15" s="1">
        <f t="shared" si="13"/>
        <v>52</v>
      </c>
      <c r="AG15" s="1">
        <f t="shared" si="14"/>
        <v>35</v>
      </c>
      <c r="AH15">
        <f t="shared" si="15"/>
        <v>452</v>
      </c>
      <c r="AI15" s="1">
        <f t="shared" si="16"/>
        <v>2</v>
      </c>
      <c r="AJ15" s="1">
        <f>RANK(AH15,AH:AH,0)+COUNTIFS($AH$4:AH15,AH15)-1</f>
        <v>100</v>
      </c>
      <c r="AK15" s="1">
        <f>RANK(AI15,AI:AI,0)+COUNTIFS($AI$4:AI15,AI15)-1</f>
        <v>51</v>
      </c>
      <c r="AL15" s="5">
        <f t="shared" si="17"/>
        <v>54.333333333333336</v>
      </c>
    </row>
    <row r="16" spans="1:38">
      <c r="A16" s="5">
        <f>RANK(AL16,AL:AL,1)+COUNTIFS($AL$4:AL16,AL16)-1</f>
        <v>17</v>
      </c>
      <c r="B16" t="s">
        <v>16</v>
      </c>
      <c r="C16">
        <v>0</v>
      </c>
      <c r="D16">
        <v>14</v>
      </c>
      <c r="E16">
        <v>18</v>
      </c>
      <c r="F16">
        <v>54</v>
      </c>
      <c r="G16">
        <v>71</v>
      </c>
      <c r="H16">
        <v>92</v>
      </c>
      <c r="I16">
        <v>7</v>
      </c>
      <c r="J16">
        <v>29</v>
      </c>
      <c r="K16">
        <v>0</v>
      </c>
      <c r="L16">
        <v>33</v>
      </c>
      <c r="M16">
        <v>0</v>
      </c>
      <c r="N16">
        <v>93</v>
      </c>
      <c r="O16">
        <v>18</v>
      </c>
      <c r="P16">
        <v>129</v>
      </c>
      <c r="Q16">
        <v>80</v>
      </c>
      <c r="R16">
        <v>13</v>
      </c>
      <c r="U16" s="1">
        <f t="shared" si="2"/>
        <v>0</v>
      </c>
      <c r="V16" s="1">
        <f t="shared" si="3"/>
        <v>94</v>
      </c>
      <c r="W16" s="1">
        <f t="shared" si="4"/>
        <v>79</v>
      </c>
      <c r="X16" s="1">
        <f t="shared" si="5"/>
        <v>42</v>
      </c>
      <c r="Y16" s="1">
        <f t="shared" si="6"/>
        <v>14</v>
      </c>
      <c r="Z16" s="1">
        <f t="shared" si="7"/>
        <v>47</v>
      </c>
      <c r="AA16" s="1">
        <f t="shared" si="8"/>
        <v>7</v>
      </c>
      <c r="AB16" s="1">
        <f t="shared" si="9"/>
        <v>7</v>
      </c>
      <c r="AC16" s="1">
        <f t="shared" si="10"/>
        <v>121</v>
      </c>
      <c r="AD16" s="1">
        <f t="shared" si="11"/>
        <v>69</v>
      </c>
      <c r="AE16" s="1">
        <f t="shared" si="12"/>
        <v>0</v>
      </c>
      <c r="AF16" s="1">
        <f t="shared" si="13"/>
        <v>50</v>
      </c>
      <c r="AG16" s="1">
        <f t="shared" si="14"/>
        <v>56</v>
      </c>
      <c r="AH16">
        <f t="shared" si="15"/>
        <v>586</v>
      </c>
      <c r="AI16" s="1">
        <f t="shared" si="16"/>
        <v>2</v>
      </c>
      <c r="AJ16" s="1">
        <f>RANK(AH16,AH:AH,0)+COUNTIFS($AH$4:AH16,AH16)-1</f>
        <v>48</v>
      </c>
      <c r="AK16" s="1">
        <f>RANK(AI16,AI:AI,0)+COUNTIFS($AI$4:AI16,AI16)-1</f>
        <v>52</v>
      </c>
      <c r="AL16" s="5">
        <f t="shared" si="17"/>
        <v>37.666666666666664</v>
      </c>
    </row>
    <row r="17" spans="1:38">
      <c r="A17" s="5">
        <f>RANK(AL17,AL:AL,1)+COUNTIFS($AL$4:AL17,AL17)-1</f>
        <v>81</v>
      </c>
      <c r="B17" t="s">
        <v>51</v>
      </c>
      <c r="C17">
        <v>0</v>
      </c>
      <c r="D17">
        <v>131</v>
      </c>
      <c r="E17">
        <v>32</v>
      </c>
      <c r="F17">
        <v>12</v>
      </c>
      <c r="G17">
        <v>45</v>
      </c>
      <c r="H17">
        <v>54</v>
      </c>
      <c r="I17">
        <v>25</v>
      </c>
      <c r="J17">
        <v>0</v>
      </c>
      <c r="K17">
        <v>93</v>
      </c>
      <c r="L17">
        <v>50</v>
      </c>
      <c r="M17">
        <v>0</v>
      </c>
      <c r="N17">
        <v>26</v>
      </c>
      <c r="O17">
        <v>53</v>
      </c>
      <c r="P17">
        <v>47</v>
      </c>
      <c r="Q17">
        <v>54</v>
      </c>
      <c r="R17">
        <v>14</v>
      </c>
      <c r="U17" s="1">
        <f t="shared" si="2"/>
        <v>0</v>
      </c>
      <c r="V17" s="1">
        <f t="shared" si="3"/>
        <v>23</v>
      </c>
      <c r="W17" s="1">
        <f t="shared" si="4"/>
        <v>65</v>
      </c>
      <c r="X17" s="1">
        <f t="shared" si="5"/>
        <v>84</v>
      </c>
      <c r="Y17" s="1">
        <f t="shared" si="6"/>
        <v>40</v>
      </c>
      <c r="Z17" s="1">
        <f t="shared" si="7"/>
        <v>9</v>
      </c>
      <c r="AA17" s="1">
        <f t="shared" si="8"/>
        <v>25</v>
      </c>
      <c r="AB17" s="1">
        <f t="shared" si="9"/>
        <v>36</v>
      </c>
      <c r="AC17" s="1">
        <f t="shared" si="10"/>
        <v>28</v>
      </c>
      <c r="AD17" s="1">
        <f t="shared" si="11"/>
        <v>52</v>
      </c>
      <c r="AE17" s="1">
        <f t="shared" si="12"/>
        <v>0</v>
      </c>
      <c r="AF17" s="1">
        <f t="shared" si="13"/>
        <v>17</v>
      </c>
      <c r="AG17" s="1">
        <f t="shared" si="14"/>
        <v>21</v>
      </c>
      <c r="AH17">
        <f t="shared" si="15"/>
        <v>400</v>
      </c>
      <c r="AI17" s="1">
        <f t="shared" si="16"/>
        <v>1</v>
      </c>
      <c r="AJ17" s="1">
        <f>RANK(AH17,AH:AH,0)+COUNTIFS($AH$4:AH17,AH17)-1</f>
        <v>115</v>
      </c>
      <c r="AK17" s="1">
        <f>RANK(AI17,AI:AI,0)+COUNTIFS($AI$4:AI17,AI17)-1</f>
        <v>91</v>
      </c>
      <c r="AL17" s="5">
        <f t="shared" si="17"/>
        <v>73.333333333333329</v>
      </c>
    </row>
    <row r="18" spans="1:38">
      <c r="A18" s="5">
        <f>RANK(AL18,AL:AL,1)+COUNTIFS($AL$4:AL18,AL18)-1</f>
        <v>102</v>
      </c>
      <c r="B18" t="s">
        <v>18</v>
      </c>
      <c r="C18">
        <v>0</v>
      </c>
      <c r="D18">
        <v>95</v>
      </c>
      <c r="E18">
        <v>39</v>
      </c>
      <c r="F18">
        <v>131</v>
      </c>
      <c r="G18">
        <v>61</v>
      </c>
      <c r="H18">
        <v>0</v>
      </c>
      <c r="I18">
        <v>13</v>
      </c>
      <c r="J18">
        <v>45</v>
      </c>
      <c r="K18">
        <v>74</v>
      </c>
      <c r="L18">
        <v>60</v>
      </c>
      <c r="M18">
        <v>0</v>
      </c>
      <c r="N18">
        <v>3</v>
      </c>
      <c r="O18">
        <v>45</v>
      </c>
      <c r="P18">
        <v>102</v>
      </c>
      <c r="Q18">
        <v>36</v>
      </c>
      <c r="R18">
        <v>15</v>
      </c>
      <c r="U18" s="1">
        <f t="shared" si="2"/>
        <v>0</v>
      </c>
      <c r="V18" s="1">
        <f t="shared" si="3"/>
        <v>13</v>
      </c>
      <c r="W18" s="1">
        <f t="shared" si="4"/>
        <v>58</v>
      </c>
      <c r="X18" s="1">
        <f t="shared" si="5"/>
        <v>35</v>
      </c>
      <c r="Y18" s="1">
        <f t="shared" si="6"/>
        <v>24</v>
      </c>
      <c r="Z18" s="1">
        <f t="shared" si="7"/>
        <v>45</v>
      </c>
      <c r="AA18" s="1">
        <f t="shared" si="8"/>
        <v>13</v>
      </c>
      <c r="AB18" s="1">
        <f t="shared" si="9"/>
        <v>9</v>
      </c>
      <c r="AC18" s="1">
        <f t="shared" si="10"/>
        <v>47</v>
      </c>
      <c r="AD18" s="1">
        <f t="shared" si="11"/>
        <v>42</v>
      </c>
      <c r="AE18" s="1">
        <f t="shared" si="12"/>
        <v>0</v>
      </c>
      <c r="AF18" s="1">
        <f t="shared" si="13"/>
        <v>40</v>
      </c>
      <c r="AG18" s="1">
        <f t="shared" si="14"/>
        <v>29</v>
      </c>
      <c r="AH18">
        <f t="shared" si="15"/>
        <v>355</v>
      </c>
      <c r="AI18" s="1">
        <f t="shared" si="16"/>
        <v>0</v>
      </c>
      <c r="AJ18" s="1">
        <f>RANK(AH18,AH:AH,0)+COUNTIFS($AH$4:AH18,AH18)-1</f>
        <v>124</v>
      </c>
      <c r="AK18" s="1">
        <f>RANK(AI18,AI:AI,0)+COUNTIFS($AI$4:AI18,AI18)-1</f>
        <v>124</v>
      </c>
      <c r="AL18" s="5">
        <f t="shared" si="17"/>
        <v>87.666666666666671</v>
      </c>
    </row>
    <row r="19" spans="1:38">
      <c r="A19" s="5">
        <f>RANK(AL19,AL:AL,1)+COUNTIFS($AL$4:AL19,AL19)-1</f>
        <v>3</v>
      </c>
      <c r="B19" t="s">
        <v>61</v>
      </c>
      <c r="C19">
        <v>0</v>
      </c>
      <c r="D19">
        <v>88</v>
      </c>
      <c r="E19">
        <v>0</v>
      </c>
      <c r="F19">
        <v>122</v>
      </c>
      <c r="G19">
        <v>9</v>
      </c>
      <c r="H19">
        <v>80</v>
      </c>
      <c r="I19">
        <v>106</v>
      </c>
      <c r="J19">
        <v>53</v>
      </c>
      <c r="K19">
        <v>0</v>
      </c>
      <c r="L19">
        <v>18</v>
      </c>
      <c r="M19">
        <v>50</v>
      </c>
      <c r="N19">
        <v>108</v>
      </c>
      <c r="O19">
        <v>101</v>
      </c>
      <c r="P19">
        <v>86</v>
      </c>
      <c r="Q19">
        <v>47</v>
      </c>
      <c r="R19">
        <v>16</v>
      </c>
      <c r="U19" s="1">
        <f t="shared" si="2"/>
        <v>0</v>
      </c>
      <c r="V19" s="1">
        <f t="shared" si="3"/>
        <v>20</v>
      </c>
      <c r="W19" s="1">
        <f t="shared" si="4"/>
        <v>97</v>
      </c>
      <c r="X19" s="1">
        <f t="shared" si="5"/>
        <v>26</v>
      </c>
      <c r="Y19" s="1">
        <f t="shared" si="6"/>
        <v>76</v>
      </c>
      <c r="Z19" s="1">
        <f t="shared" si="7"/>
        <v>35</v>
      </c>
      <c r="AA19" s="1">
        <f t="shared" si="8"/>
        <v>106</v>
      </c>
      <c r="AB19" s="1">
        <f t="shared" si="9"/>
        <v>17</v>
      </c>
      <c r="AC19" s="1">
        <f t="shared" si="10"/>
        <v>121</v>
      </c>
      <c r="AD19" s="1">
        <f t="shared" si="11"/>
        <v>84</v>
      </c>
      <c r="AE19" s="1">
        <f t="shared" si="12"/>
        <v>50</v>
      </c>
      <c r="AF19" s="1">
        <f t="shared" si="13"/>
        <v>65</v>
      </c>
      <c r="AG19" s="1">
        <f t="shared" si="14"/>
        <v>27</v>
      </c>
      <c r="AH19">
        <f t="shared" si="15"/>
        <v>724</v>
      </c>
      <c r="AI19" s="1">
        <f t="shared" si="16"/>
        <v>4</v>
      </c>
      <c r="AJ19" s="1">
        <f>RANK(AH19,AH:AH,0)+COUNTIFS($AH$4:AH19,AH19)-1</f>
        <v>9</v>
      </c>
      <c r="AK19" s="1">
        <f>RANK(AI19,AI:AI,0)+COUNTIFS($AI$4:AI19,AI19)-1</f>
        <v>9</v>
      </c>
      <c r="AL19" s="5">
        <f t="shared" si="17"/>
        <v>11.333333333333334</v>
      </c>
    </row>
    <row r="20" spans="1:38">
      <c r="A20" s="5">
        <f>RANK(AL20,AL:AL,1)+COUNTIFS($AL$4:AL20,AL20)-1</f>
        <v>13</v>
      </c>
      <c r="B20" t="s">
        <v>11</v>
      </c>
      <c r="C20">
        <v>0</v>
      </c>
      <c r="D20">
        <v>40</v>
      </c>
      <c r="E20">
        <v>110</v>
      </c>
      <c r="F20">
        <v>0</v>
      </c>
      <c r="G20">
        <v>18</v>
      </c>
      <c r="H20">
        <v>71</v>
      </c>
      <c r="I20">
        <v>69</v>
      </c>
      <c r="J20">
        <v>112</v>
      </c>
      <c r="K20">
        <v>93</v>
      </c>
      <c r="L20">
        <v>7</v>
      </c>
      <c r="M20">
        <v>0</v>
      </c>
      <c r="N20">
        <v>88</v>
      </c>
      <c r="O20">
        <v>21</v>
      </c>
      <c r="P20">
        <v>34</v>
      </c>
      <c r="Q20">
        <v>57</v>
      </c>
      <c r="R20">
        <v>17</v>
      </c>
      <c r="U20" s="1">
        <f t="shared" si="2"/>
        <v>0</v>
      </c>
      <c r="V20" s="1">
        <f t="shared" si="3"/>
        <v>68</v>
      </c>
      <c r="W20" s="1">
        <f t="shared" si="4"/>
        <v>13</v>
      </c>
      <c r="X20" s="1">
        <f t="shared" si="5"/>
        <v>96</v>
      </c>
      <c r="Y20" s="1">
        <f t="shared" si="6"/>
        <v>67</v>
      </c>
      <c r="Z20" s="1">
        <f t="shared" si="7"/>
        <v>26</v>
      </c>
      <c r="AA20" s="1">
        <f t="shared" si="8"/>
        <v>69</v>
      </c>
      <c r="AB20" s="1">
        <f t="shared" si="9"/>
        <v>76</v>
      </c>
      <c r="AC20" s="1">
        <f t="shared" si="10"/>
        <v>28</v>
      </c>
      <c r="AD20" s="1">
        <f t="shared" si="11"/>
        <v>95</v>
      </c>
      <c r="AE20" s="1">
        <f t="shared" si="12"/>
        <v>0</v>
      </c>
      <c r="AF20" s="1">
        <f t="shared" si="13"/>
        <v>45</v>
      </c>
      <c r="AG20" s="1">
        <f t="shared" si="14"/>
        <v>53</v>
      </c>
      <c r="AH20">
        <f t="shared" si="15"/>
        <v>636</v>
      </c>
      <c r="AI20" s="1">
        <f t="shared" si="16"/>
        <v>2</v>
      </c>
      <c r="AJ20" s="1">
        <f>RANK(AH20,AH:AH,0)+COUNTIFS($AH$4:AH20,AH20)-1</f>
        <v>30</v>
      </c>
      <c r="AK20" s="1">
        <f>RANK(AI20,AI:AI,0)+COUNTIFS($AI$4:AI20,AI20)-1</f>
        <v>53</v>
      </c>
      <c r="AL20" s="5">
        <f t="shared" si="17"/>
        <v>33.333333333333336</v>
      </c>
    </row>
    <row r="21" spans="1:38">
      <c r="A21" s="5">
        <f>RANK(AL21,AL:AL,1)+COUNTIFS($AL$4:AL21,AL21)-1</f>
        <v>5</v>
      </c>
      <c r="B21" t="s">
        <v>40</v>
      </c>
      <c r="C21">
        <v>0</v>
      </c>
      <c r="D21">
        <v>131</v>
      </c>
      <c r="E21">
        <v>14</v>
      </c>
      <c r="F21">
        <v>23</v>
      </c>
      <c r="G21">
        <v>0</v>
      </c>
      <c r="H21">
        <v>11</v>
      </c>
      <c r="I21">
        <v>63</v>
      </c>
      <c r="J21">
        <v>72</v>
      </c>
      <c r="K21">
        <v>42</v>
      </c>
      <c r="L21">
        <v>87</v>
      </c>
      <c r="M21">
        <v>128</v>
      </c>
      <c r="N21">
        <v>0</v>
      </c>
      <c r="O21">
        <v>106</v>
      </c>
      <c r="P21">
        <v>123</v>
      </c>
      <c r="Q21">
        <v>27</v>
      </c>
      <c r="R21">
        <v>18</v>
      </c>
      <c r="U21" s="1">
        <f t="shared" si="2"/>
        <v>0</v>
      </c>
      <c r="V21" s="1">
        <f t="shared" si="3"/>
        <v>23</v>
      </c>
      <c r="W21" s="1">
        <f t="shared" si="4"/>
        <v>83</v>
      </c>
      <c r="X21" s="1">
        <f t="shared" si="5"/>
        <v>73</v>
      </c>
      <c r="Y21" s="1">
        <f t="shared" si="6"/>
        <v>85</v>
      </c>
      <c r="Z21" s="1">
        <f t="shared" si="7"/>
        <v>34</v>
      </c>
      <c r="AA21" s="1">
        <f t="shared" si="8"/>
        <v>63</v>
      </c>
      <c r="AB21" s="1">
        <f t="shared" si="9"/>
        <v>36</v>
      </c>
      <c r="AC21" s="1">
        <f t="shared" si="10"/>
        <v>79</v>
      </c>
      <c r="AD21" s="1">
        <f t="shared" si="11"/>
        <v>15</v>
      </c>
      <c r="AE21" s="1">
        <f t="shared" si="12"/>
        <v>128</v>
      </c>
      <c r="AF21" s="1">
        <f t="shared" si="13"/>
        <v>43</v>
      </c>
      <c r="AG21" s="1">
        <f t="shared" si="14"/>
        <v>32</v>
      </c>
      <c r="AH21">
        <f t="shared" si="15"/>
        <v>694</v>
      </c>
      <c r="AI21" s="1">
        <f t="shared" si="16"/>
        <v>3</v>
      </c>
      <c r="AJ21" s="1">
        <f>RANK(AH21,AH:AH,0)+COUNTIFS($AH$4:AH21,AH21)-1</f>
        <v>16</v>
      </c>
      <c r="AK21" s="1">
        <f>RANK(AI21,AI:AI,0)+COUNTIFS($AI$4:AI21,AI21)-1</f>
        <v>22</v>
      </c>
      <c r="AL21" s="5">
        <f t="shared" si="17"/>
        <v>18.666666666666668</v>
      </c>
    </row>
    <row r="22" spans="1:38">
      <c r="A22" s="5">
        <f>RANK(AL22,AL:AL,1)+COUNTIFS($AL$4:AL22,AL22)-1</f>
        <v>25</v>
      </c>
      <c r="B22" t="s">
        <v>19</v>
      </c>
      <c r="C22">
        <v>0</v>
      </c>
      <c r="D22">
        <v>42</v>
      </c>
      <c r="E22">
        <v>11</v>
      </c>
      <c r="F22">
        <v>92</v>
      </c>
      <c r="G22">
        <v>120</v>
      </c>
      <c r="H22">
        <v>21</v>
      </c>
      <c r="I22">
        <v>112</v>
      </c>
      <c r="J22">
        <v>0</v>
      </c>
      <c r="K22">
        <v>71</v>
      </c>
      <c r="L22">
        <v>29</v>
      </c>
      <c r="M22">
        <v>0</v>
      </c>
      <c r="N22">
        <v>80</v>
      </c>
      <c r="O22">
        <v>129</v>
      </c>
      <c r="P22">
        <v>33</v>
      </c>
      <c r="Q22">
        <v>18</v>
      </c>
      <c r="R22">
        <v>19</v>
      </c>
      <c r="U22" s="1">
        <f t="shared" si="2"/>
        <v>0</v>
      </c>
      <c r="V22" s="1">
        <f t="shared" si="3"/>
        <v>66</v>
      </c>
      <c r="W22" s="1">
        <f t="shared" si="4"/>
        <v>86</v>
      </c>
      <c r="X22" s="1">
        <f t="shared" si="5"/>
        <v>4</v>
      </c>
      <c r="Y22" s="1">
        <f t="shared" si="6"/>
        <v>35</v>
      </c>
      <c r="Z22" s="1">
        <f t="shared" si="7"/>
        <v>24</v>
      </c>
      <c r="AA22" s="1">
        <f t="shared" si="8"/>
        <v>112</v>
      </c>
      <c r="AB22" s="1">
        <f t="shared" si="9"/>
        <v>36</v>
      </c>
      <c r="AC22" s="1">
        <f t="shared" si="10"/>
        <v>50</v>
      </c>
      <c r="AD22" s="1">
        <f t="shared" si="11"/>
        <v>73</v>
      </c>
      <c r="AE22" s="1">
        <f t="shared" si="12"/>
        <v>0</v>
      </c>
      <c r="AF22" s="1">
        <f t="shared" si="13"/>
        <v>37</v>
      </c>
      <c r="AG22" s="1">
        <f t="shared" si="14"/>
        <v>55</v>
      </c>
      <c r="AH22">
        <f t="shared" si="15"/>
        <v>578</v>
      </c>
      <c r="AI22" s="1">
        <f t="shared" si="16"/>
        <v>2</v>
      </c>
      <c r="AJ22" s="1">
        <f>RANK(AH22,AH:AH,0)+COUNTIFS($AH$4:AH22,AH22)-1</f>
        <v>53</v>
      </c>
      <c r="AK22" s="1">
        <f>RANK(AI22,AI:AI,0)+COUNTIFS($AI$4:AI22,AI22)-1</f>
        <v>54</v>
      </c>
      <c r="AL22" s="5">
        <f t="shared" si="17"/>
        <v>42</v>
      </c>
    </row>
    <row r="23" spans="1:38">
      <c r="A23" s="5">
        <f>RANK(AL23,AL:AL,1)+COUNTIFS($AL$4:AL23,AL23)-1</f>
        <v>54</v>
      </c>
      <c r="B23" t="s">
        <v>22</v>
      </c>
      <c r="C23">
        <v>0</v>
      </c>
      <c r="D23">
        <v>58</v>
      </c>
      <c r="E23">
        <v>131</v>
      </c>
      <c r="F23">
        <v>0</v>
      </c>
      <c r="G23">
        <v>66</v>
      </c>
      <c r="H23">
        <v>102</v>
      </c>
      <c r="I23">
        <v>43</v>
      </c>
      <c r="J23">
        <v>0</v>
      </c>
      <c r="K23">
        <v>49</v>
      </c>
      <c r="L23">
        <v>77</v>
      </c>
      <c r="M23">
        <v>76</v>
      </c>
      <c r="N23">
        <v>54</v>
      </c>
      <c r="O23">
        <v>100</v>
      </c>
      <c r="P23">
        <v>14</v>
      </c>
      <c r="Q23">
        <v>122</v>
      </c>
      <c r="R23">
        <v>20</v>
      </c>
      <c r="U23" s="1">
        <f t="shared" si="2"/>
        <v>0</v>
      </c>
      <c r="V23" s="1">
        <f t="shared" si="3"/>
        <v>50</v>
      </c>
      <c r="W23" s="1">
        <f t="shared" si="4"/>
        <v>34</v>
      </c>
      <c r="X23" s="1">
        <f t="shared" si="5"/>
        <v>96</v>
      </c>
      <c r="Y23" s="1">
        <f t="shared" si="6"/>
        <v>19</v>
      </c>
      <c r="Z23" s="1">
        <f t="shared" si="7"/>
        <v>57</v>
      </c>
      <c r="AA23" s="1">
        <f t="shared" si="8"/>
        <v>43</v>
      </c>
      <c r="AB23" s="1">
        <f t="shared" si="9"/>
        <v>36</v>
      </c>
      <c r="AC23" s="1">
        <f t="shared" si="10"/>
        <v>72</v>
      </c>
      <c r="AD23" s="1">
        <f t="shared" si="11"/>
        <v>25</v>
      </c>
      <c r="AE23" s="1">
        <f t="shared" si="12"/>
        <v>76</v>
      </c>
      <c r="AF23" s="1">
        <f t="shared" si="13"/>
        <v>11</v>
      </c>
      <c r="AG23" s="1">
        <f t="shared" si="14"/>
        <v>26</v>
      </c>
      <c r="AH23">
        <f t="shared" si="15"/>
        <v>545</v>
      </c>
      <c r="AI23" s="1">
        <f t="shared" si="16"/>
        <v>1</v>
      </c>
      <c r="AJ23" s="1">
        <f>RANK(AH23,AH:AH,0)+COUNTIFS($AH$4:AH23,AH23)-1</f>
        <v>65</v>
      </c>
      <c r="AK23" s="1">
        <f>RANK(AI23,AI:AI,0)+COUNTIFS($AI$4:AI23,AI23)-1</f>
        <v>92</v>
      </c>
      <c r="AL23" s="5">
        <f t="shared" si="17"/>
        <v>59</v>
      </c>
    </row>
    <row r="24" spans="1:38">
      <c r="A24" s="5">
        <f>RANK(AL24,AL:AL,1)+COUNTIFS($AL$4:AL24,AL24)-1</f>
        <v>65</v>
      </c>
      <c r="B24" t="s">
        <v>27</v>
      </c>
      <c r="C24">
        <v>0</v>
      </c>
      <c r="D24">
        <v>131</v>
      </c>
      <c r="E24">
        <v>74</v>
      </c>
      <c r="F24">
        <v>59</v>
      </c>
      <c r="G24">
        <v>3</v>
      </c>
      <c r="H24">
        <v>127</v>
      </c>
      <c r="I24">
        <v>0</v>
      </c>
      <c r="J24">
        <v>12</v>
      </c>
      <c r="K24">
        <v>106</v>
      </c>
      <c r="L24">
        <v>128</v>
      </c>
      <c r="M24">
        <v>0</v>
      </c>
      <c r="N24">
        <v>40</v>
      </c>
      <c r="O24">
        <v>124</v>
      </c>
      <c r="P24">
        <v>87</v>
      </c>
      <c r="Q24">
        <v>42</v>
      </c>
      <c r="R24">
        <v>21</v>
      </c>
      <c r="U24" s="1">
        <f t="shared" si="2"/>
        <v>0</v>
      </c>
      <c r="V24" s="1">
        <f t="shared" si="3"/>
        <v>23</v>
      </c>
      <c r="W24" s="1">
        <f t="shared" si="4"/>
        <v>23</v>
      </c>
      <c r="X24" s="1">
        <f t="shared" si="5"/>
        <v>37</v>
      </c>
      <c r="Y24" s="1">
        <f t="shared" si="6"/>
        <v>82</v>
      </c>
      <c r="Z24" s="1">
        <f t="shared" si="7"/>
        <v>82</v>
      </c>
      <c r="AA24" s="1">
        <f t="shared" si="8"/>
        <v>0</v>
      </c>
      <c r="AB24" s="1">
        <f t="shared" si="9"/>
        <v>24</v>
      </c>
      <c r="AC24" s="1">
        <f t="shared" si="10"/>
        <v>15</v>
      </c>
      <c r="AD24" s="1">
        <f t="shared" si="11"/>
        <v>26</v>
      </c>
      <c r="AE24" s="1">
        <f t="shared" si="12"/>
        <v>0</v>
      </c>
      <c r="AF24" s="1">
        <f t="shared" si="13"/>
        <v>3</v>
      </c>
      <c r="AG24" s="1">
        <f t="shared" si="14"/>
        <v>50</v>
      </c>
      <c r="AH24">
        <f t="shared" si="15"/>
        <v>365</v>
      </c>
      <c r="AI24" s="1">
        <f t="shared" si="16"/>
        <v>2</v>
      </c>
      <c r="AJ24" s="1">
        <f>RANK(AH24,AH:AH,0)+COUNTIFS($AH$4:AH24,AH24)-1</f>
        <v>121</v>
      </c>
      <c r="AK24" s="1">
        <f>RANK(AI24,AI:AI,0)+COUNTIFS($AI$4:AI24,AI24)-1</f>
        <v>55</v>
      </c>
      <c r="AL24" s="5">
        <f t="shared" si="17"/>
        <v>65.666666666666671</v>
      </c>
    </row>
    <row r="25" spans="1:38">
      <c r="A25" s="5">
        <f>RANK(AL25,AL:AL,1)+COUNTIFS($AL$4:AL25,AL25)-1</f>
        <v>15</v>
      </c>
      <c r="B25" t="s">
        <v>46</v>
      </c>
      <c r="C25">
        <v>0</v>
      </c>
      <c r="D25">
        <v>61</v>
      </c>
      <c r="E25">
        <v>131</v>
      </c>
      <c r="F25">
        <v>29</v>
      </c>
      <c r="G25">
        <v>17</v>
      </c>
      <c r="H25">
        <v>0</v>
      </c>
      <c r="I25">
        <v>121</v>
      </c>
      <c r="J25">
        <v>96</v>
      </c>
      <c r="K25">
        <v>104</v>
      </c>
      <c r="L25">
        <v>0</v>
      </c>
      <c r="M25">
        <v>45</v>
      </c>
      <c r="N25">
        <v>10</v>
      </c>
      <c r="O25">
        <v>60</v>
      </c>
      <c r="P25">
        <v>36</v>
      </c>
      <c r="Q25">
        <v>105</v>
      </c>
      <c r="R25">
        <v>22</v>
      </c>
      <c r="U25" s="1">
        <f t="shared" si="2"/>
        <v>0</v>
      </c>
      <c r="V25" s="1">
        <f t="shared" si="3"/>
        <v>47</v>
      </c>
      <c r="W25" s="1">
        <f t="shared" si="4"/>
        <v>34</v>
      </c>
      <c r="X25" s="1">
        <f t="shared" si="5"/>
        <v>67</v>
      </c>
      <c r="Y25" s="1">
        <f t="shared" si="6"/>
        <v>68</v>
      </c>
      <c r="Z25" s="1">
        <f t="shared" si="7"/>
        <v>45</v>
      </c>
      <c r="AA25" s="1">
        <f t="shared" si="8"/>
        <v>121</v>
      </c>
      <c r="AB25" s="1">
        <f t="shared" si="9"/>
        <v>60</v>
      </c>
      <c r="AC25" s="1">
        <f t="shared" si="10"/>
        <v>17</v>
      </c>
      <c r="AD25" s="1">
        <f t="shared" si="11"/>
        <v>102</v>
      </c>
      <c r="AE25" s="1">
        <f t="shared" si="12"/>
        <v>45</v>
      </c>
      <c r="AF25" s="1">
        <f t="shared" si="13"/>
        <v>33</v>
      </c>
      <c r="AG25" s="1">
        <f t="shared" si="14"/>
        <v>14</v>
      </c>
      <c r="AH25">
        <f t="shared" si="15"/>
        <v>653</v>
      </c>
      <c r="AI25" s="1">
        <f t="shared" si="16"/>
        <v>2</v>
      </c>
      <c r="AJ25" s="1">
        <f>RANK(AH25,AH:AH,0)+COUNTIFS($AH$4:AH25,AH25)-1</f>
        <v>26</v>
      </c>
      <c r="AK25" s="1">
        <f>RANK(AI25,AI:AI,0)+COUNTIFS($AI$4:AI25,AI25)-1</f>
        <v>56</v>
      </c>
      <c r="AL25" s="5">
        <f t="shared" si="17"/>
        <v>34.666666666666664</v>
      </c>
    </row>
    <row r="26" spans="1:38">
      <c r="A26" s="5">
        <f>RANK(AL26,AL:AL,1)+COUNTIFS($AL$4:AL26,AL26)-1</f>
        <v>77</v>
      </c>
      <c r="B26" t="s">
        <v>24</v>
      </c>
      <c r="C26">
        <v>0</v>
      </c>
      <c r="D26">
        <v>131</v>
      </c>
      <c r="E26">
        <v>42</v>
      </c>
      <c r="F26">
        <v>47</v>
      </c>
      <c r="G26">
        <v>98</v>
      </c>
      <c r="H26">
        <v>126</v>
      </c>
      <c r="I26">
        <v>11</v>
      </c>
      <c r="J26">
        <v>0</v>
      </c>
      <c r="K26">
        <v>77</v>
      </c>
      <c r="L26">
        <v>64</v>
      </c>
      <c r="M26">
        <v>6</v>
      </c>
      <c r="N26">
        <v>14</v>
      </c>
      <c r="O26">
        <v>0</v>
      </c>
      <c r="P26">
        <v>68</v>
      </c>
      <c r="Q26">
        <v>40</v>
      </c>
      <c r="R26">
        <v>23</v>
      </c>
      <c r="U26" s="1">
        <f t="shared" si="2"/>
        <v>0</v>
      </c>
      <c r="V26" s="1">
        <f t="shared" si="3"/>
        <v>23</v>
      </c>
      <c r="W26" s="1">
        <f t="shared" si="4"/>
        <v>55</v>
      </c>
      <c r="X26" s="1">
        <f t="shared" si="5"/>
        <v>49</v>
      </c>
      <c r="Y26" s="1">
        <f t="shared" si="6"/>
        <v>13</v>
      </c>
      <c r="Z26" s="1">
        <f t="shared" si="7"/>
        <v>81</v>
      </c>
      <c r="AA26" s="1">
        <f t="shared" si="8"/>
        <v>11</v>
      </c>
      <c r="AB26" s="1">
        <f t="shared" si="9"/>
        <v>36</v>
      </c>
      <c r="AC26" s="1">
        <f t="shared" si="10"/>
        <v>44</v>
      </c>
      <c r="AD26" s="1">
        <f t="shared" si="11"/>
        <v>38</v>
      </c>
      <c r="AE26" s="1">
        <f t="shared" si="12"/>
        <v>6</v>
      </c>
      <c r="AF26" s="1">
        <f t="shared" si="13"/>
        <v>29</v>
      </c>
      <c r="AG26" s="1">
        <f t="shared" si="14"/>
        <v>74</v>
      </c>
      <c r="AH26">
        <f t="shared" si="15"/>
        <v>459</v>
      </c>
      <c r="AI26" s="1">
        <f t="shared" si="16"/>
        <v>1</v>
      </c>
      <c r="AJ26" s="1">
        <f>RANK(AH26,AH:AH,0)+COUNTIFS($AH$4:AH26,AH26)-1</f>
        <v>98</v>
      </c>
      <c r="AK26" s="1">
        <f>RANK(AI26,AI:AI,0)+COUNTIFS($AI$4:AI26,AI26)-1</f>
        <v>93</v>
      </c>
      <c r="AL26" s="5">
        <f t="shared" si="17"/>
        <v>71.333333333333329</v>
      </c>
    </row>
    <row r="27" spans="1:38">
      <c r="A27" s="5">
        <f>RANK(AL27,AL:AL,1)+COUNTIFS($AL$4:AL27,AL27)-1</f>
        <v>46</v>
      </c>
      <c r="B27" t="s">
        <v>10</v>
      </c>
      <c r="C27">
        <v>0</v>
      </c>
      <c r="D27">
        <v>131</v>
      </c>
      <c r="E27">
        <v>124</v>
      </c>
      <c r="F27">
        <v>79</v>
      </c>
      <c r="G27">
        <v>76</v>
      </c>
      <c r="H27">
        <v>53</v>
      </c>
      <c r="I27">
        <v>47</v>
      </c>
      <c r="J27">
        <v>20</v>
      </c>
      <c r="K27">
        <v>25</v>
      </c>
      <c r="L27">
        <v>0</v>
      </c>
      <c r="M27">
        <v>50</v>
      </c>
      <c r="N27">
        <v>93</v>
      </c>
      <c r="O27">
        <v>0</v>
      </c>
      <c r="P27">
        <v>83</v>
      </c>
      <c r="Q27">
        <v>26</v>
      </c>
      <c r="R27">
        <v>24</v>
      </c>
      <c r="U27" s="1">
        <f t="shared" si="2"/>
        <v>0</v>
      </c>
      <c r="V27" s="1">
        <f t="shared" si="3"/>
        <v>23</v>
      </c>
      <c r="W27" s="1">
        <f t="shared" si="4"/>
        <v>27</v>
      </c>
      <c r="X27" s="1">
        <f t="shared" si="5"/>
        <v>17</v>
      </c>
      <c r="Y27" s="1">
        <f t="shared" si="6"/>
        <v>9</v>
      </c>
      <c r="Z27" s="1">
        <f t="shared" si="7"/>
        <v>8</v>
      </c>
      <c r="AA27" s="1">
        <f t="shared" si="8"/>
        <v>47</v>
      </c>
      <c r="AB27" s="1">
        <f t="shared" si="9"/>
        <v>16</v>
      </c>
      <c r="AC27" s="1">
        <f t="shared" si="10"/>
        <v>96</v>
      </c>
      <c r="AD27" s="1">
        <f t="shared" si="11"/>
        <v>102</v>
      </c>
      <c r="AE27" s="1">
        <f t="shared" si="12"/>
        <v>50</v>
      </c>
      <c r="AF27" s="1">
        <f t="shared" si="13"/>
        <v>50</v>
      </c>
      <c r="AG27" s="1">
        <f t="shared" si="14"/>
        <v>74</v>
      </c>
      <c r="AH27">
        <f t="shared" si="15"/>
        <v>519</v>
      </c>
      <c r="AI27" s="1">
        <f t="shared" si="16"/>
        <v>2</v>
      </c>
      <c r="AJ27" s="1">
        <f>RANK(AH27,AH:AH,0)+COUNTIFS($AH$4:AH27,AH27)-1</f>
        <v>75</v>
      </c>
      <c r="AK27" s="1">
        <f>RANK(AI27,AI:AI,0)+COUNTIFS($AI$4:AI27,AI27)-1</f>
        <v>57</v>
      </c>
      <c r="AL27" s="5">
        <f t="shared" si="17"/>
        <v>52</v>
      </c>
    </row>
    <row r="28" spans="1:38">
      <c r="A28" s="5">
        <f>RANK(AL28,AL:AL,1)+COUNTIFS($AL$4:AL28,AL28)-1</f>
        <v>53</v>
      </c>
      <c r="B28" t="s">
        <v>26</v>
      </c>
      <c r="C28">
        <v>0</v>
      </c>
      <c r="D28">
        <v>131</v>
      </c>
      <c r="E28">
        <v>0</v>
      </c>
      <c r="F28">
        <v>80</v>
      </c>
      <c r="G28">
        <v>37</v>
      </c>
      <c r="H28">
        <v>105</v>
      </c>
      <c r="I28">
        <v>77</v>
      </c>
      <c r="J28">
        <v>3</v>
      </c>
      <c r="K28">
        <v>88</v>
      </c>
      <c r="L28">
        <v>5</v>
      </c>
      <c r="M28">
        <v>0</v>
      </c>
      <c r="N28">
        <v>40</v>
      </c>
      <c r="O28">
        <v>68</v>
      </c>
      <c r="P28">
        <v>11</v>
      </c>
      <c r="Q28">
        <v>126</v>
      </c>
      <c r="R28">
        <v>25</v>
      </c>
      <c r="U28" s="1">
        <f t="shared" si="2"/>
        <v>0</v>
      </c>
      <c r="V28" s="1">
        <f t="shared" si="3"/>
        <v>23</v>
      </c>
      <c r="W28" s="1">
        <f t="shared" si="4"/>
        <v>97</v>
      </c>
      <c r="X28" s="1">
        <f t="shared" si="5"/>
        <v>16</v>
      </c>
      <c r="Y28" s="1">
        <f t="shared" si="6"/>
        <v>48</v>
      </c>
      <c r="Z28" s="1">
        <f t="shared" si="7"/>
        <v>60</v>
      </c>
      <c r="AA28" s="1">
        <f t="shared" si="8"/>
        <v>77</v>
      </c>
      <c r="AB28" s="1">
        <f t="shared" si="9"/>
        <v>33</v>
      </c>
      <c r="AC28" s="1">
        <f t="shared" si="10"/>
        <v>33</v>
      </c>
      <c r="AD28" s="1">
        <f t="shared" si="11"/>
        <v>97</v>
      </c>
      <c r="AE28" s="1">
        <f t="shared" si="12"/>
        <v>0</v>
      </c>
      <c r="AF28" s="1">
        <f t="shared" si="13"/>
        <v>3</v>
      </c>
      <c r="AG28" s="1">
        <f t="shared" si="14"/>
        <v>6</v>
      </c>
      <c r="AH28">
        <f t="shared" si="15"/>
        <v>493</v>
      </c>
      <c r="AI28" s="1">
        <f t="shared" si="16"/>
        <v>2</v>
      </c>
      <c r="AJ28" s="1">
        <f>RANK(AH28,AH:AH,0)+COUNTIFS($AH$4:AH28,AH28)-1</f>
        <v>86</v>
      </c>
      <c r="AK28" s="1">
        <f>RANK(AI28,AI:AI,0)+COUNTIFS($AI$4:AI28,AI28)-1</f>
        <v>58</v>
      </c>
      <c r="AL28" s="5">
        <f t="shared" si="17"/>
        <v>56.333333333333336</v>
      </c>
    </row>
    <row r="29" spans="1:38">
      <c r="A29" s="5">
        <f>RANK(AL29,AL:AL,1)+COUNTIFS($AL$4:AL29,AL29)-1</f>
        <v>68</v>
      </c>
      <c r="B29" t="s">
        <v>20</v>
      </c>
      <c r="C29">
        <v>0</v>
      </c>
      <c r="D29">
        <v>97</v>
      </c>
      <c r="E29">
        <v>131</v>
      </c>
      <c r="F29">
        <v>6</v>
      </c>
      <c r="G29">
        <v>54</v>
      </c>
      <c r="H29">
        <v>50</v>
      </c>
      <c r="I29">
        <v>0</v>
      </c>
      <c r="J29">
        <v>54</v>
      </c>
      <c r="K29">
        <v>83</v>
      </c>
      <c r="L29">
        <v>25</v>
      </c>
      <c r="M29">
        <v>0</v>
      </c>
      <c r="N29">
        <v>124</v>
      </c>
      <c r="O29">
        <v>47</v>
      </c>
      <c r="P29">
        <v>93</v>
      </c>
      <c r="Q29">
        <v>32</v>
      </c>
      <c r="R29">
        <v>26</v>
      </c>
      <c r="U29" s="1">
        <f t="shared" si="2"/>
        <v>0</v>
      </c>
      <c r="V29" s="1">
        <f t="shared" si="3"/>
        <v>11</v>
      </c>
      <c r="W29" s="1">
        <f t="shared" si="4"/>
        <v>34</v>
      </c>
      <c r="X29" s="1">
        <f t="shared" si="5"/>
        <v>90</v>
      </c>
      <c r="Y29" s="1">
        <f t="shared" si="6"/>
        <v>31</v>
      </c>
      <c r="Z29" s="1">
        <f t="shared" si="7"/>
        <v>5</v>
      </c>
      <c r="AA29" s="1">
        <f t="shared" si="8"/>
        <v>0</v>
      </c>
      <c r="AB29" s="1">
        <f t="shared" si="9"/>
        <v>18</v>
      </c>
      <c r="AC29" s="1">
        <f t="shared" si="10"/>
        <v>38</v>
      </c>
      <c r="AD29" s="1">
        <f t="shared" si="11"/>
        <v>77</v>
      </c>
      <c r="AE29" s="1">
        <f t="shared" si="12"/>
        <v>0</v>
      </c>
      <c r="AF29" s="1">
        <f t="shared" si="13"/>
        <v>81</v>
      </c>
      <c r="AG29" s="1">
        <f t="shared" si="14"/>
        <v>27</v>
      </c>
      <c r="AH29">
        <f t="shared" si="15"/>
        <v>412</v>
      </c>
      <c r="AI29" s="1">
        <f t="shared" si="16"/>
        <v>2</v>
      </c>
      <c r="AJ29" s="1">
        <f>RANK(AH29,AH:AH,0)+COUNTIFS($AH$4:AH29,AH29)-1</f>
        <v>113</v>
      </c>
      <c r="AK29" s="1">
        <f>RANK(AI29,AI:AI,0)+COUNTIFS($AI$4:AI29,AI29)-1</f>
        <v>59</v>
      </c>
      <c r="AL29" s="5">
        <f t="shared" si="17"/>
        <v>66</v>
      </c>
    </row>
    <row r="30" spans="1:38">
      <c r="A30" s="5">
        <f>RANK(AL30,AL:AL,1)+COUNTIFS($AL$4:AL30,AL30)-1</f>
        <v>16</v>
      </c>
      <c r="B30" t="s">
        <v>52</v>
      </c>
      <c r="C30">
        <v>0</v>
      </c>
      <c r="D30">
        <v>28</v>
      </c>
      <c r="E30">
        <v>91</v>
      </c>
      <c r="F30">
        <v>45</v>
      </c>
      <c r="G30">
        <v>74</v>
      </c>
      <c r="H30">
        <v>96</v>
      </c>
      <c r="I30">
        <v>0</v>
      </c>
      <c r="J30">
        <v>102</v>
      </c>
      <c r="K30">
        <v>9</v>
      </c>
      <c r="L30">
        <v>10</v>
      </c>
      <c r="M30">
        <v>0</v>
      </c>
      <c r="N30">
        <v>121</v>
      </c>
      <c r="O30">
        <v>61</v>
      </c>
      <c r="P30">
        <v>131</v>
      </c>
      <c r="Q30">
        <v>88</v>
      </c>
      <c r="R30">
        <v>27</v>
      </c>
      <c r="U30" s="1">
        <f t="shared" si="2"/>
        <v>0</v>
      </c>
      <c r="V30" s="1">
        <f t="shared" si="3"/>
        <v>80</v>
      </c>
      <c r="W30" s="1">
        <f t="shared" si="4"/>
        <v>6</v>
      </c>
      <c r="X30" s="1">
        <f t="shared" si="5"/>
        <v>51</v>
      </c>
      <c r="Y30" s="1">
        <f t="shared" si="6"/>
        <v>11</v>
      </c>
      <c r="Z30" s="1">
        <f t="shared" si="7"/>
        <v>51</v>
      </c>
      <c r="AA30" s="1">
        <f t="shared" si="8"/>
        <v>0</v>
      </c>
      <c r="AB30" s="1">
        <f t="shared" si="9"/>
        <v>66</v>
      </c>
      <c r="AC30" s="1">
        <f t="shared" si="10"/>
        <v>112</v>
      </c>
      <c r="AD30" s="1">
        <f t="shared" si="11"/>
        <v>92</v>
      </c>
      <c r="AE30" s="1">
        <f t="shared" si="12"/>
        <v>0</v>
      </c>
      <c r="AF30" s="1">
        <f t="shared" si="13"/>
        <v>78</v>
      </c>
      <c r="AG30" s="1">
        <f t="shared" si="14"/>
        <v>13</v>
      </c>
      <c r="AH30">
        <f t="shared" si="15"/>
        <v>560</v>
      </c>
      <c r="AI30" s="1">
        <f t="shared" si="16"/>
        <v>3</v>
      </c>
      <c r="AJ30" s="1">
        <f>RANK(AH30,AH:AH,0)+COUNTIFS($AH$4:AH30,AH30)-1</f>
        <v>60</v>
      </c>
      <c r="AK30" s="1">
        <f>RANK(AI30,AI:AI,0)+COUNTIFS($AI$4:AI30,AI30)-1</f>
        <v>23</v>
      </c>
      <c r="AL30" s="5">
        <f t="shared" si="17"/>
        <v>36.666666666666664</v>
      </c>
    </row>
    <row r="31" spans="1:38">
      <c r="A31" s="5">
        <f>RANK(AL31,AL:AL,1)+COUNTIFS($AL$4:AL31,AL31)-1</f>
        <v>4</v>
      </c>
      <c r="B31" t="s">
        <v>23</v>
      </c>
      <c r="C31">
        <v>0</v>
      </c>
      <c r="D31">
        <v>54</v>
      </c>
      <c r="E31">
        <v>7</v>
      </c>
      <c r="F31">
        <v>120</v>
      </c>
      <c r="G31">
        <v>0</v>
      </c>
      <c r="H31">
        <v>65</v>
      </c>
      <c r="I31">
        <v>5</v>
      </c>
      <c r="J31">
        <v>6</v>
      </c>
      <c r="K31">
        <v>14</v>
      </c>
      <c r="L31">
        <v>0</v>
      </c>
      <c r="M31">
        <v>77</v>
      </c>
      <c r="N31">
        <v>126</v>
      </c>
      <c r="O31">
        <v>40</v>
      </c>
      <c r="P31">
        <v>64</v>
      </c>
      <c r="Q31">
        <v>3</v>
      </c>
      <c r="R31">
        <v>28</v>
      </c>
      <c r="U31" s="1">
        <f t="shared" si="2"/>
        <v>0</v>
      </c>
      <c r="V31" s="1">
        <f t="shared" si="3"/>
        <v>54</v>
      </c>
      <c r="W31" s="1">
        <f t="shared" si="4"/>
        <v>90</v>
      </c>
      <c r="X31" s="1">
        <f t="shared" si="5"/>
        <v>24</v>
      </c>
      <c r="Y31" s="1">
        <f t="shared" si="6"/>
        <v>85</v>
      </c>
      <c r="Z31" s="1">
        <f t="shared" si="7"/>
        <v>20</v>
      </c>
      <c r="AA31" s="1">
        <f t="shared" si="8"/>
        <v>5</v>
      </c>
      <c r="AB31" s="1">
        <f t="shared" si="9"/>
        <v>30</v>
      </c>
      <c r="AC31" s="1">
        <f t="shared" si="10"/>
        <v>107</v>
      </c>
      <c r="AD31" s="1">
        <f t="shared" si="11"/>
        <v>102</v>
      </c>
      <c r="AE31" s="1">
        <f t="shared" si="12"/>
        <v>77</v>
      </c>
      <c r="AF31" s="1">
        <f t="shared" si="13"/>
        <v>83</v>
      </c>
      <c r="AG31" s="1">
        <f t="shared" si="14"/>
        <v>34</v>
      </c>
      <c r="AH31">
        <f t="shared" si="15"/>
        <v>711</v>
      </c>
      <c r="AI31" s="1">
        <f t="shared" si="16"/>
        <v>5</v>
      </c>
      <c r="AJ31" s="1">
        <f>RANK(AH31,AH:AH,0)+COUNTIFS($AH$4:AH31,AH31)-1</f>
        <v>12</v>
      </c>
      <c r="AK31" s="1">
        <f>RANK(AI31,AI:AI,0)+COUNTIFS($AI$4:AI31,AI31)-1</f>
        <v>3</v>
      </c>
      <c r="AL31" s="5">
        <f t="shared" si="17"/>
        <v>14.333333333333334</v>
      </c>
    </row>
    <row r="32" spans="1:38">
      <c r="A32" s="5">
        <f>RANK(AL32,AL:AL,1)+COUNTIFS($AL$4:AL32,AL32)-1</f>
        <v>61</v>
      </c>
      <c r="B32" t="s">
        <v>28</v>
      </c>
      <c r="C32">
        <v>0</v>
      </c>
      <c r="D32">
        <v>131</v>
      </c>
      <c r="E32">
        <v>37</v>
      </c>
      <c r="F32">
        <v>98</v>
      </c>
      <c r="G32">
        <v>0</v>
      </c>
      <c r="H32">
        <v>80</v>
      </c>
      <c r="I32">
        <v>34</v>
      </c>
      <c r="J32">
        <v>88</v>
      </c>
      <c r="K32">
        <v>18</v>
      </c>
      <c r="L32">
        <v>112</v>
      </c>
      <c r="M32">
        <v>0</v>
      </c>
      <c r="N32">
        <v>57</v>
      </c>
      <c r="O32">
        <v>92</v>
      </c>
      <c r="P32">
        <v>7</v>
      </c>
      <c r="Q32">
        <v>129</v>
      </c>
      <c r="R32">
        <v>29</v>
      </c>
      <c r="U32" s="1">
        <f t="shared" si="2"/>
        <v>0</v>
      </c>
      <c r="V32" s="1">
        <f t="shared" si="3"/>
        <v>23</v>
      </c>
      <c r="W32" s="1">
        <f t="shared" si="4"/>
        <v>60</v>
      </c>
      <c r="X32" s="1">
        <f t="shared" si="5"/>
        <v>2</v>
      </c>
      <c r="Y32" s="1">
        <f t="shared" si="6"/>
        <v>85</v>
      </c>
      <c r="Z32" s="1">
        <f t="shared" si="7"/>
        <v>35</v>
      </c>
      <c r="AA32" s="1">
        <f t="shared" si="8"/>
        <v>34</v>
      </c>
      <c r="AB32" s="1">
        <f t="shared" si="9"/>
        <v>52</v>
      </c>
      <c r="AC32" s="1">
        <f t="shared" si="10"/>
        <v>103</v>
      </c>
      <c r="AD32" s="1">
        <f t="shared" si="11"/>
        <v>10</v>
      </c>
      <c r="AE32" s="1">
        <f t="shared" si="12"/>
        <v>0</v>
      </c>
      <c r="AF32" s="1">
        <f t="shared" si="13"/>
        <v>14</v>
      </c>
      <c r="AG32" s="1">
        <f t="shared" si="14"/>
        <v>18</v>
      </c>
      <c r="AH32">
        <f t="shared" si="15"/>
        <v>436</v>
      </c>
      <c r="AI32" s="1">
        <f t="shared" si="16"/>
        <v>2</v>
      </c>
      <c r="AJ32" s="1">
        <f>RANK(AH32,AH:AH,0)+COUNTIFS($AH$4:AH32,AH32)-1</f>
        <v>105</v>
      </c>
      <c r="AK32" s="1">
        <f>RANK(AI32,AI:AI,0)+COUNTIFS($AI$4:AI32,AI32)-1</f>
        <v>60</v>
      </c>
      <c r="AL32" s="5">
        <f t="shared" si="17"/>
        <v>64.666666666666671</v>
      </c>
    </row>
    <row r="33" spans="1:38">
      <c r="A33" s="5">
        <f>RANK(AL33,AL:AL,1)+COUNTIFS($AL$4:AL33,AL33)-1</f>
        <v>66</v>
      </c>
      <c r="B33" t="s">
        <v>17</v>
      </c>
      <c r="C33">
        <v>0</v>
      </c>
      <c r="D33">
        <v>25</v>
      </c>
      <c r="E33">
        <v>68</v>
      </c>
      <c r="F33">
        <v>69</v>
      </c>
      <c r="G33">
        <v>36</v>
      </c>
      <c r="H33">
        <v>74</v>
      </c>
      <c r="I33">
        <v>45</v>
      </c>
      <c r="J33">
        <v>0</v>
      </c>
      <c r="K33">
        <v>102</v>
      </c>
      <c r="L33">
        <v>43</v>
      </c>
      <c r="M33">
        <v>45</v>
      </c>
      <c r="N33">
        <v>0</v>
      </c>
      <c r="O33">
        <v>9</v>
      </c>
      <c r="P33">
        <v>131</v>
      </c>
      <c r="Q33">
        <v>3</v>
      </c>
      <c r="R33">
        <v>30</v>
      </c>
      <c r="U33" s="1">
        <f t="shared" si="2"/>
        <v>0</v>
      </c>
      <c r="V33" s="1">
        <f t="shared" si="3"/>
        <v>83</v>
      </c>
      <c r="W33" s="1">
        <f t="shared" si="4"/>
        <v>29</v>
      </c>
      <c r="X33" s="1">
        <f t="shared" si="5"/>
        <v>27</v>
      </c>
      <c r="Y33" s="1">
        <f t="shared" si="6"/>
        <v>49</v>
      </c>
      <c r="Z33" s="1">
        <f t="shared" si="7"/>
        <v>29</v>
      </c>
      <c r="AA33" s="1">
        <f t="shared" si="8"/>
        <v>45</v>
      </c>
      <c r="AB33" s="1">
        <f t="shared" si="9"/>
        <v>36</v>
      </c>
      <c r="AC33" s="1">
        <f t="shared" si="10"/>
        <v>19</v>
      </c>
      <c r="AD33" s="1">
        <f t="shared" si="11"/>
        <v>59</v>
      </c>
      <c r="AE33" s="1">
        <f t="shared" si="12"/>
        <v>45</v>
      </c>
      <c r="AF33" s="1">
        <f t="shared" si="13"/>
        <v>43</v>
      </c>
      <c r="AG33" s="1">
        <f t="shared" si="14"/>
        <v>65</v>
      </c>
      <c r="AH33">
        <f t="shared" si="15"/>
        <v>529</v>
      </c>
      <c r="AI33" s="1">
        <f t="shared" si="16"/>
        <v>1</v>
      </c>
      <c r="AJ33" s="1">
        <f>RANK(AH33,AH:AH,0)+COUNTIFS($AH$4:AH33,AH33)-1</f>
        <v>73</v>
      </c>
      <c r="AK33" s="1">
        <f>RANK(AI33,AI:AI,0)+COUNTIFS($AI$4:AI33,AI33)-1</f>
        <v>94</v>
      </c>
      <c r="AL33" s="5">
        <f t="shared" si="17"/>
        <v>65.666666666666671</v>
      </c>
    </row>
    <row r="34" spans="1:38">
      <c r="A34" s="5">
        <f>RANK(AL34,AL:AL,1)+COUNTIFS($AL$4:AL34,AL34)-1</f>
        <v>22</v>
      </c>
      <c r="B34" t="s">
        <v>30</v>
      </c>
      <c r="C34">
        <v>0</v>
      </c>
      <c r="D34">
        <v>62</v>
      </c>
      <c r="E34">
        <v>65</v>
      </c>
      <c r="F34">
        <v>131</v>
      </c>
      <c r="G34">
        <v>77</v>
      </c>
      <c r="H34">
        <v>0</v>
      </c>
      <c r="I34">
        <v>72</v>
      </c>
      <c r="J34">
        <v>79</v>
      </c>
      <c r="K34">
        <v>76</v>
      </c>
      <c r="L34">
        <v>0</v>
      </c>
      <c r="M34">
        <v>117</v>
      </c>
      <c r="N34">
        <v>100</v>
      </c>
      <c r="O34">
        <v>122</v>
      </c>
      <c r="P34">
        <v>13</v>
      </c>
      <c r="Q34">
        <v>102</v>
      </c>
      <c r="R34">
        <v>31</v>
      </c>
      <c r="U34" s="1">
        <f t="shared" si="2"/>
        <v>0</v>
      </c>
      <c r="V34" s="1">
        <f t="shared" si="3"/>
        <v>46</v>
      </c>
      <c r="W34" s="1">
        <f t="shared" si="4"/>
        <v>32</v>
      </c>
      <c r="X34" s="1">
        <f t="shared" si="5"/>
        <v>35</v>
      </c>
      <c r="Y34" s="1">
        <f t="shared" si="6"/>
        <v>8</v>
      </c>
      <c r="Z34" s="1">
        <f t="shared" si="7"/>
        <v>45</v>
      </c>
      <c r="AA34" s="1">
        <f t="shared" si="8"/>
        <v>72</v>
      </c>
      <c r="AB34" s="1">
        <f t="shared" si="9"/>
        <v>43</v>
      </c>
      <c r="AC34" s="1">
        <f t="shared" si="10"/>
        <v>45</v>
      </c>
      <c r="AD34" s="1">
        <f t="shared" si="11"/>
        <v>102</v>
      </c>
      <c r="AE34" s="1">
        <f t="shared" si="12"/>
        <v>117</v>
      </c>
      <c r="AF34" s="1">
        <f t="shared" si="13"/>
        <v>57</v>
      </c>
      <c r="AG34" s="1">
        <f t="shared" si="14"/>
        <v>48</v>
      </c>
      <c r="AH34">
        <f t="shared" si="15"/>
        <v>650</v>
      </c>
      <c r="AI34" s="1">
        <f t="shared" si="16"/>
        <v>2</v>
      </c>
      <c r="AJ34" s="1">
        <f>RANK(AH34,AH:AH,0)+COUNTIFS($AH$4:AH34,AH34)-1</f>
        <v>27</v>
      </c>
      <c r="AK34" s="1">
        <f>RANK(AI34,AI:AI,0)+COUNTIFS($AI$4:AI34,AI34)-1</f>
        <v>61</v>
      </c>
      <c r="AL34" s="5">
        <f t="shared" si="17"/>
        <v>39.666666666666664</v>
      </c>
    </row>
    <row r="35" spans="1:38">
      <c r="A35" s="5">
        <f>RANK(AL35,AL:AL,1)+COUNTIFS($AL$4:AL35,AL35)-1</f>
        <v>11</v>
      </c>
      <c r="B35" t="s">
        <v>31</v>
      </c>
      <c r="C35">
        <v>0</v>
      </c>
      <c r="D35">
        <v>131</v>
      </c>
      <c r="E35">
        <v>50</v>
      </c>
      <c r="F35">
        <v>21</v>
      </c>
      <c r="G35">
        <v>0</v>
      </c>
      <c r="H35">
        <v>61</v>
      </c>
      <c r="I35">
        <v>113</v>
      </c>
      <c r="J35">
        <v>23</v>
      </c>
      <c r="K35">
        <v>120</v>
      </c>
      <c r="L35">
        <v>129</v>
      </c>
      <c r="M35">
        <v>110</v>
      </c>
      <c r="N35">
        <v>0</v>
      </c>
      <c r="O35">
        <v>28</v>
      </c>
      <c r="P35">
        <v>91</v>
      </c>
      <c r="Q35">
        <v>18</v>
      </c>
      <c r="R35">
        <v>32</v>
      </c>
      <c r="U35" s="1">
        <f t="shared" si="2"/>
        <v>0</v>
      </c>
      <c r="V35" s="1">
        <f t="shared" si="3"/>
        <v>23</v>
      </c>
      <c r="W35" s="1">
        <f t="shared" si="4"/>
        <v>47</v>
      </c>
      <c r="X35" s="1">
        <f t="shared" si="5"/>
        <v>75</v>
      </c>
      <c r="Y35" s="1">
        <f t="shared" si="6"/>
        <v>85</v>
      </c>
      <c r="Z35" s="1">
        <f t="shared" si="7"/>
        <v>16</v>
      </c>
      <c r="AA35" s="1">
        <f t="shared" si="8"/>
        <v>113</v>
      </c>
      <c r="AB35" s="1">
        <f t="shared" si="9"/>
        <v>13</v>
      </c>
      <c r="AC35" s="1">
        <f t="shared" si="10"/>
        <v>1</v>
      </c>
      <c r="AD35" s="1">
        <f t="shared" si="11"/>
        <v>27</v>
      </c>
      <c r="AE35" s="1">
        <f t="shared" si="12"/>
        <v>110</v>
      </c>
      <c r="AF35" s="1">
        <f t="shared" si="13"/>
        <v>43</v>
      </c>
      <c r="AG35" s="1">
        <f t="shared" si="14"/>
        <v>46</v>
      </c>
      <c r="AH35">
        <f t="shared" si="15"/>
        <v>599</v>
      </c>
      <c r="AI35" s="1">
        <f t="shared" si="16"/>
        <v>3</v>
      </c>
      <c r="AJ35" s="1">
        <f>RANK(AH35,AH:AH,0)+COUNTIFS($AH$4:AH35,AH35)-1</f>
        <v>43</v>
      </c>
      <c r="AK35" s="1">
        <f>RANK(AI35,AI:AI,0)+COUNTIFS($AI$4:AI35,AI35)-1</f>
        <v>24</v>
      </c>
      <c r="AL35" s="5">
        <f t="shared" si="17"/>
        <v>33</v>
      </c>
    </row>
    <row r="36" spans="1:38">
      <c r="A36" s="5">
        <f>RANK(AL36,AL:AL,1)+COUNTIFS($AL$4:AL36,AL36)-1</f>
        <v>12</v>
      </c>
      <c r="B36" t="s">
        <v>21</v>
      </c>
      <c r="C36">
        <v>0</v>
      </c>
      <c r="D36">
        <v>50</v>
      </c>
      <c r="E36">
        <v>131</v>
      </c>
      <c r="F36">
        <v>119</v>
      </c>
      <c r="G36">
        <v>129</v>
      </c>
      <c r="H36">
        <v>58</v>
      </c>
      <c r="I36">
        <v>88</v>
      </c>
      <c r="J36">
        <v>0</v>
      </c>
      <c r="K36">
        <v>34</v>
      </c>
      <c r="L36">
        <v>2</v>
      </c>
      <c r="M36">
        <v>24</v>
      </c>
      <c r="N36">
        <v>62</v>
      </c>
      <c r="O36">
        <v>0</v>
      </c>
      <c r="P36">
        <v>17</v>
      </c>
      <c r="Q36">
        <v>98</v>
      </c>
      <c r="R36">
        <v>33</v>
      </c>
      <c r="U36" s="1">
        <f t="shared" si="2"/>
        <v>0</v>
      </c>
      <c r="V36" s="1">
        <f t="shared" si="3"/>
        <v>58</v>
      </c>
      <c r="W36" s="1">
        <f t="shared" si="4"/>
        <v>34</v>
      </c>
      <c r="X36" s="1">
        <f t="shared" si="5"/>
        <v>23</v>
      </c>
      <c r="Y36" s="1">
        <f t="shared" si="6"/>
        <v>44</v>
      </c>
      <c r="Z36" s="1">
        <f t="shared" si="7"/>
        <v>13</v>
      </c>
      <c r="AA36" s="1">
        <f t="shared" si="8"/>
        <v>88</v>
      </c>
      <c r="AB36" s="1">
        <f t="shared" si="9"/>
        <v>36</v>
      </c>
      <c r="AC36" s="1">
        <f t="shared" si="10"/>
        <v>87</v>
      </c>
      <c r="AD36" s="1">
        <f t="shared" si="11"/>
        <v>100</v>
      </c>
      <c r="AE36" s="1">
        <f t="shared" si="12"/>
        <v>24</v>
      </c>
      <c r="AF36" s="1">
        <f t="shared" si="13"/>
        <v>19</v>
      </c>
      <c r="AG36" s="1">
        <f t="shared" si="14"/>
        <v>74</v>
      </c>
      <c r="AH36">
        <f t="shared" si="15"/>
        <v>600</v>
      </c>
      <c r="AI36" s="1">
        <f t="shared" si="16"/>
        <v>3</v>
      </c>
      <c r="AJ36" s="1">
        <f>RANK(AH36,AH:AH,0)+COUNTIFS($AH$4:AH36,AH36)-1</f>
        <v>41</v>
      </c>
      <c r="AK36" s="1">
        <f>RANK(AI36,AI:AI,0)+COUNTIFS($AI$4:AI36,AI36)-1</f>
        <v>25</v>
      </c>
      <c r="AL36" s="5">
        <f t="shared" si="17"/>
        <v>33</v>
      </c>
    </row>
    <row r="37" spans="1:38">
      <c r="A37" s="5">
        <f>RANK(AL37,AL:AL,1)+COUNTIFS($AL$4:AL37,AL37)-1</f>
        <v>97</v>
      </c>
      <c r="B37" t="s">
        <v>33</v>
      </c>
      <c r="C37">
        <v>0</v>
      </c>
      <c r="D37">
        <v>131</v>
      </c>
      <c r="E37">
        <v>98</v>
      </c>
      <c r="F37">
        <v>65</v>
      </c>
      <c r="G37">
        <v>43</v>
      </c>
      <c r="H37">
        <v>0</v>
      </c>
      <c r="I37">
        <v>37</v>
      </c>
      <c r="J37">
        <v>115</v>
      </c>
      <c r="K37">
        <v>69</v>
      </c>
      <c r="L37">
        <v>113</v>
      </c>
      <c r="M37">
        <v>0</v>
      </c>
      <c r="N37">
        <v>120</v>
      </c>
      <c r="O37">
        <v>18</v>
      </c>
      <c r="P37">
        <v>106</v>
      </c>
      <c r="Q37">
        <v>129</v>
      </c>
      <c r="R37">
        <v>34</v>
      </c>
      <c r="U37" s="1">
        <f t="shared" si="2"/>
        <v>0</v>
      </c>
      <c r="V37" s="1">
        <f t="shared" si="3"/>
        <v>23</v>
      </c>
      <c r="W37" s="1">
        <f t="shared" si="4"/>
        <v>1</v>
      </c>
      <c r="X37" s="1">
        <f t="shared" si="5"/>
        <v>31</v>
      </c>
      <c r="Y37" s="1">
        <f t="shared" si="6"/>
        <v>42</v>
      </c>
      <c r="Z37" s="1">
        <f t="shared" si="7"/>
        <v>45</v>
      </c>
      <c r="AA37" s="1">
        <f t="shared" si="8"/>
        <v>37</v>
      </c>
      <c r="AB37" s="1">
        <f t="shared" si="9"/>
        <v>79</v>
      </c>
      <c r="AC37" s="1">
        <f t="shared" si="10"/>
        <v>52</v>
      </c>
      <c r="AD37" s="1">
        <f t="shared" si="11"/>
        <v>11</v>
      </c>
      <c r="AE37" s="1">
        <f t="shared" si="12"/>
        <v>0</v>
      </c>
      <c r="AF37" s="1">
        <f t="shared" si="13"/>
        <v>77</v>
      </c>
      <c r="AG37" s="1">
        <f t="shared" si="14"/>
        <v>56</v>
      </c>
      <c r="AH37">
        <f t="shared" si="15"/>
        <v>454</v>
      </c>
      <c r="AI37" s="1">
        <f t="shared" si="16"/>
        <v>0</v>
      </c>
      <c r="AJ37" s="1">
        <f>RANK(AH37,AH:AH,0)+COUNTIFS($AH$4:AH37,AH37)-1</f>
        <v>99</v>
      </c>
      <c r="AK37" s="1">
        <f>RANK(AI37,AI:AI,0)+COUNTIFS($AI$4:AI37,AI37)-1</f>
        <v>125</v>
      </c>
      <c r="AL37" s="5">
        <f t="shared" si="17"/>
        <v>86</v>
      </c>
    </row>
    <row r="38" spans="1:38">
      <c r="A38" s="5">
        <f>RANK(AL38,AL:AL,1)+COUNTIFS($AL$4:AL38,AL38)-1</f>
        <v>110</v>
      </c>
      <c r="B38" t="s">
        <v>34</v>
      </c>
      <c r="C38">
        <v>0</v>
      </c>
      <c r="D38">
        <v>106</v>
      </c>
      <c r="E38">
        <v>43</v>
      </c>
      <c r="F38">
        <v>128</v>
      </c>
      <c r="G38">
        <v>8</v>
      </c>
      <c r="H38">
        <v>0</v>
      </c>
      <c r="I38">
        <v>38</v>
      </c>
      <c r="J38">
        <v>1</v>
      </c>
      <c r="K38">
        <v>119</v>
      </c>
      <c r="L38">
        <v>98</v>
      </c>
      <c r="M38">
        <v>0</v>
      </c>
      <c r="N38">
        <v>113</v>
      </c>
      <c r="O38">
        <v>74</v>
      </c>
      <c r="P38">
        <v>50</v>
      </c>
      <c r="Q38">
        <v>14</v>
      </c>
      <c r="R38">
        <v>35</v>
      </c>
      <c r="U38" s="1">
        <f t="shared" si="2"/>
        <v>0</v>
      </c>
      <c r="V38" s="1">
        <f t="shared" si="3"/>
        <v>2</v>
      </c>
      <c r="W38" s="1">
        <f t="shared" si="4"/>
        <v>54</v>
      </c>
      <c r="X38" s="1">
        <f t="shared" si="5"/>
        <v>32</v>
      </c>
      <c r="Y38" s="1">
        <f t="shared" si="6"/>
        <v>77</v>
      </c>
      <c r="Z38" s="1">
        <f t="shared" si="7"/>
        <v>45</v>
      </c>
      <c r="AA38" s="1">
        <f t="shared" si="8"/>
        <v>38</v>
      </c>
      <c r="AB38" s="1">
        <f t="shared" si="9"/>
        <v>35</v>
      </c>
      <c r="AC38" s="1">
        <f t="shared" si="10"/>
        <v>2</v>
      </c>
      <c r="AD38" s="1">
        <f t="shared" si="11"/>
        <v>4</v>
      </c>
      <c r="AE38" s="1">
        <f t="shared" si="12"/>
        <v>0</v>
      </c>
      <c r="AF38" s="1">
        <f t="shared" si="13"/>
        <v>70</v>
      </c>
      <c r="AG38" s="1">
        <f t="shared" si="14"/>
        <v>0</v>
      </c>
      <c r="AH38">
        <f t="shared" si="15"/>
        <v>359</v>
      </c>
      <c r="AI38" s="1">
        <f t="shared" si="16"/>
        <v>0</v>
      </c>
      <c r="AJ38" s="1">
        <f>RANK(AH38,AH:AH,0)+COUNTIFS($AH$4:AH38,AH38)-1</f>
        <v>122</v>
      </c>
      <c r="AK38" s="1">
        <f>RANK(AI38,AI:AI,0)+COUNTIFS($AI$4:AI38,AI38)-1</f>
        <v>126</v>
      </c>
      <c r="AL38" s="5">
        <f t="shared" si="17"/>
        <v>94.333333333333329</v>
      </c>
    </row>
    <row r="39" spans="1:38">
      <c r="A39" s="5">
        <f>RANK(AL39,AL:AL,1)+COUNTIFS($AL$4:AL39,AL39)-1</f>
        <v>28</v>
      </c>
      <c r="B39" t="s">
        <v>42</v>
      </c>
      <c r="C39">
        <v>0</v>
      </c>
      <c r="D39">
        <v>116</v>
      </c>
      <c r="E39">
        <v>104</v>
      </c>
      <c r="F39">
        <v>93</v>
      </c>
      <c r="G39">
        <v>131</v>
      </c>
      <c r="H39">
        <v>0</v>
      </c>
      <c r="I39">
        <v>110</v>
      </c>
      <c r="J39">
        <v>113</v>
      </c>
      <c r="K39">
        <v>18</v>
      </c>
      <c r="L39">
        <v>28</v>
      </c>
      <c r="M39">
        <v>37</v>
      </c>
      <c r="N39">
        <v>0</v>
      </c>
      <c r="O39">
        <v>129</v>
      </c>
      <c r="P39">
        <v>115</v>
      </c>
      <c r="Q39">
        <v>69</v>
      </c>
      <c r="R39">
        <v>36</v>
      </c>
      <c r="U39" s="1">
        <f t="shared" si="2"/>
        <v>0</v>
      </c>
      <c r="V39" s="1">
        <f t="shared" si="3"/>
        <v>8</v>
      </c>
      <c r="W39" s="1">
        <f t="shared" si="4"/>
        <v>7</v>
      </c>
      <c r="X39" s="1">
        <f t="shared" si="5"/>
        <v>3</v>
      </c>
      <c r="Y39" s="1">
        <f t="shared" si="6"/>
        <v>46</v>
      </c>
      <c r="Z39" s="1">
        <f t="shared" si="7"/>
        <v>45</v>
      </c>
      <c r="AA39" s="1">
        <f t="shared" si="8"/>
        <v>110</v>
      </c>
      <c r="AB39" s="1">
        <f t="shared" si="9"/>
        <v>77</v>
      </c>
      <c r="AC39" s="1">
        <f t="shared" si="10"/>
        <v>103</v>
      </c>
      <c r="AD39" s="1">
        <f t="shared" si="11"/>
        <v>74</v>
      </c>
      <c r="AE39" s="1">
        <f t="shared" si="12"/>
        <v>37</v>
      </c>
      <c r="AF39" s="1">
        <f t="shared" si="13"/>
        <v>43</v>
      </c>
      <c r="AG39" s="1">
        <f t="shared" si="14"/>
        <v>55</v>
      </c>
      <c r="AH39">
        <f t="shared" si="15"/>
        <v>608</v>
      </c>
      <c r="AI39" s="1">
        <f t="shared" si="16"/>
        <v>2</v>
      </c>
      <c r="AJ39" s="1">
        <f>RANK(AH39,AH:AH,0)+COUNTIFS($AH$4:AH39,AH39)-1</f>
        <v>35</v>
      </c>
      <c r="AK39" s="1">
        <f>RANK(AI39,AI:AI,0)+COUNTIFS($AI$4:AI39,AI39)-1</f>
        <v>62</v>
      </c>
      <c r="AL39" s="5">
        <f t="shared" si="17"/>
        <v>44.333333333333336</v>
      </c>
    </row>
    <row r="40" spans="1:38">
      <c r="A40" s="5">
        <f>RANK(AL40,AL:AL,1)+COUNTIFS($AL$4:AL40,AL40)-1</f>
        <v>34</v>
      </c>
      <c r="B40" t="s">
        <v>35</v>
      </c>
      <c r="C40">
        <v>0</v>
      </c>
      <c r="D40">
        <v>47</v>
      </c>
      <c r="E40">
        <v>0</v>
      </c>
      <c r="F40">
        <v>72</v>
      </c>
      <c r="G40">
        <v>112</v>
      </c>
      <c r="H40">
        <v>29</v>
      </c>
      <c r="I40">
        <v>21</v>
      </c>
      <c r="J40">
        <v>0</v>
      </c>
      <c r="K40">
        <v>7</v>
      </c>
      <c r="L40">
        <v>88</v>
      </c>
      <c r="M40">
        <v>92</v>
      </c>
      <c r="N40">
        <v>34</v>
      </c>
      <c r="O40">
        <v>66</v>
      </c>
      <c r="P40">
        <v>57</v>
      </c>
      <c r="Q40">
        <v>93</v>
      </c>
      <c r="R40">
        <v>37</v>
      </c>
      <c r="U40" s="1">
        <f t="shared" si="2"/>
        <v>0</v>
      </c>
      <c r="V40" s="1">
        <f t="shared" si="3"/>
        <v>61</v>
      </c>
      <c r="W40" s="1">
        <f t="shared" si="4"/>
        <v>97</v>
      </c>
      <c r="X40" s="1">
        <f t="shared" si="5"/>
        <v>24</v>
      </c>
      <c r="Y40" s="1">
        <f t="shared" si="6"/>
        <v>27</v>
      </c>
      <c r="Z40" s="1">
        <f t="shared" si="7"/>
        <v>16</v>
      </c>
      <c r="AA40" s="1">
        <f t="shared" si="8"/>
        <v>21</v>
      </c>
      <c r="AB40" s="1">
        <f t="shared" si="9"/>
        <v>36</v>
      </c>
      <c r="AC40" s="1">
        <f t="shared" si="10"/>
        <v>114</v>
      </c>
      <c r="AD40" s="1">
        <f t="shared" si="11"/>
        <v>14</v>
      </c>
      <c r="AE40" s="1">
        <f t="shared" si="12"/>
        <v>92</v>
      </c>
      <c r="AF40" s="1">
        <f t="shared" si="13"/>
        <v>9</v>
      </c>
      <c r="AG40" s="1">
        <f t="shared" si="14"/>
        <v>8</v>
      </c>
      <c r="AH40">
        <f t="shared" si="15"/>
        <v>519</v>
      </c>
      <c r="AI40" s="1">
        <f t="shared" si="16"/>
        <v>3</v>
      </c>
      <c r="AJ40" s="1">
        <f>RANK(AH40,AH:AH,0)+COUNTIFS($AH$4:AH40,AH40)-1</f>
        <v>76</v>
      </c>
      <c r="AK40" s="1">
        <f>RANK(AI40,AI:AI,0)+COUNTIFS($AI$4:AI40,AI40)-1</f>
        <v>26</v>
      </c>
      <c r="AL40" s="5">
        <f t="shared" si="17"/>
        <v>46.333333333333336</v>
      </c>
    </row>
    <row r="41" spans="1:38">
      <c r="A41" s="5">
        <f>RANK(AL41,AL:AL,1)+COUNTIFS($AL$4:AL41,AL41)-1</f>
        <v>87</v>
      </c>
      <c r="B41" t="s">
        <v>57</v>
      </c>
      <c r="C41">
        <v>0</v>
      </c>
      <c r="D41">
        <v>131</v>
      </c>
      <c r="E41">
        <v>54</v>
      </c>
      <c r="F41">
        <v>97</v>
      </c>
      <c r="G41">
        <v>13</v>
      </c>
      <c r="H41">
        <v>0</v>
      </c>
      <c r="I41">
        <v>102</v>
      </c>
      <c r="J41">
        <v>100</v>
      </c>
      <c r="K41">
        <v>117</v>
      </c>
      <c r="L41">
        <v>72</v>
      </c>
      <c r="M41">
        <v>0</v>
      </c>
      <c r="N41">
        <v>49</v>
      </c>
      <c r="O41">
        <v>54</v>
      </c>
      <c r="P41">
        <v>79</v>
      </c>
      <c r="Q41">
        <v>76</v>
      </c>
      <c r="R41">
        <v>38</v>
      </c>
      <c r="U41" s="1">
        <f t="shared" si="2"/>
        <v>0</v>
      </c>
      <c r="V41" s="1">
        <f t="shared" si="3"/>
        <v>23</v>
      </c>
      <c r="W41" s="1">
        <f t="shared" si="4"/>
        <v>43</v>
      </c>
      <c r="X41" s="1">
        <f t="shared" si="5"/>
        <v>1</v>
      </c>
      <c r="Y41" s="1">
        <f t="shared" si="6"/>
        <v>72</v>
      </c>
      <c r="Z41" s="1">
        <f t="shared" si="7"/>
        <v>45</v>
      </c>
      <c r="AA41" s="1">
        <f t="shared" si="8"/>
        <v>102</v>
      </c>
      <c r="AB41" s="1">
        <f t="shared" si="9"/>
        <v>64</v>
      </c>
      <c r="AC41" s="1">
        <f t="shared" si="10"/>
        <v>4</v>
      </c>
      <c r="AD41" s="1">
        <f t="shared" si="11"/>
        <v>30</v>
      </c>
      <c r="AE41" s="1">
        <f t="shared" si="12"/>
        <v>0</v>
      </c>
      <c r="AF41" s="1">
        <f t="shared" si="13"/>
        <v>6</v>
      </c>
      <c r="AG41" s="1">
        <f t="shared" si="14"/>
        <v>20</v>
      </c>
      <c r="AH41">
        <f t="shared" si="15"/>
        <v>410</v>
      </c>
      <c r="AI41" s="1">
        <f t="shared" si="16"/>
        <v>1</v>
      </c>
      <c r="AJ41" s="1">
        <f>RANK(AH41,AH:AH,0)+COUNTIFS($AH$4:AH41,AH41)-1</f>
        <v>114</v>
      </c>
      <c r="AK41" s="1">
        <f>RANK(AI41,AI:AI,0)+COUNTIFS($AI$4:AI41,AI41)-1</f>
        <v>95</v>
      </c>
      <c r="AL41" s="5">
        <f t="shared" si="17"/>
        <v>82.333333333333329</v>
      </c>
    </row>
    <row r="42" spans="1:38">
      <c r="A42" s="5">
        <f>RANK(AL42,AL:AL,1)+COUNTIFS($AL$4:AL42,AL42)-1</f>
        <v>73</v>
      </c>
      <c r="B42" t="s">
        <v>82</v>
      </c>
      <c r="C42">
        <v>0</v>
      </c>
      <c r="D42">
        <v>43</v>
      </c>
      <c r="E42">
        <v>131</v>
      </c>
      <c r="F42">
        <v>57</v>
      </c>
      <c r="G42">
        <v>0</v>
      </c>
      <c r="H42">
        <v>43</v>
      </c>
      <c r="I42">
        <v>118</v>
      </c>
      <c r="J42">
        <v>0</v>
      </c>
      <c r="K42">
        <v>116</v>
      </c>
      <c r="L42">
        <v>97</v>
      </c>
      <c r="M42">
        <v>29</v>
      </c>
      <c r="N42">
        <v>59</v>
      </c>
      <c r="O42">
        <v>84</v>
      </c>
      <c r="P42">
        <v>29</v>
      </c>
      <c r="Q42">
        <v>111</v>
      </c>
      <c r="R42">
        <v>39</v>
      </c>
      <c r="U42" s="1">
        <f t="shared" si="2"/>
        <v>0</v>
      </c>
      <c r="V42" s="1">
        <f t="shared" si="3"/>
        <v>65</v>
      </c>
      <c r="W42" s="1">
        <f t="shared" si="4"/>
        <v>34</v>
      </c>
      <c r="X42" s="1">
        <f t="shared" si="5"/>
        <v>39</v>
      </c>
      <c r="Y42" s="1">
        <f t="shared" si="6"/>
        <v>85</v>
      </c>
      <c r="Z42" s="1">
        <f t="shared" si="7"/>
        <v>2</v>
      </c>
      <c r="AA42" s="1">
        <f t="shared" si="8"/>
        <v>118</v>
      </c>
      <c r="AB42" s="1">
        <f t="shared" si="9"/>
        <v>36</v>
      </c>
      <c r="AC42" s="1">
        <f t="shared" si="10"/>
        <v>5</v>
      </c>
      <c r="AD42" s="1">
        <f t="shared" si="11"/>
        <v>5</v>
      </c>
      <c r="AE42" s="1">
        <f t="shared" si="12"/>
        <v>29</v>
      </c>
      <c r="AF42" s="1">
        <f t="shared" si="13"/>
        <v>16</v>
      </c>
      <c r="AG42" s="1">
        <f t="shared" si="14"/>
        <v>10</v>
      </c>
      <c r="AH42">
        <f t="shared" si="15"/>
        <v>444</v>
      </c>
      <c r="AI42" s="1">
        <f t="shared" si="16"/>
        <v>2</v>
      </c>
      <c r="AJ42" s="1">
        <f>RANK(AH42,AH:AH,0)+COUNTIFS($AH$4:AH42,AH42)-1</f>
        <v>103</v>
      </c>
      <c r="AK42" s="1">
        <f>RANK(AI42,AI:AI,0)+COUNTIFS($AI$4:AI42,AI42)-1</f>
        <v>63</v>
      </c>
      <c r="AL42" s="5">
        <f t="shared" si="17"/>
        <v>68.333333333333329</v>
      </c>
    </row>
    <row r="43" spans="1:38">
      <c r="A43" s="5">
        <f>RANK(AL43,AL:AL,1)+COUNTIFS($AL$4:AL43,AL43)-1</f>
        <v>44</v>
      </c>
      <c r="B43" t="s">
        <v>29</v>
      </c>
      <c r="C43">
        <v>0</v>
      </c>
      <c r="D43">
        <v>71</v>
      </c>
      <c r="E43">
        <v>53</v>
      </c>
      <c r="F43">
        <v>5</v>
      </c>
      <c r="G43">
        <v>25</v>
      </c>
      <c r="H43">
        <v>93</v>
      </c>
      <c r="I43">
        <v>32</v>
      </c>
      <c r="J43">
        <v>0</v>
      </c>
      <c r="K43">
        <v>54</v>
      </c>
      <c r="L43">
        <v>20</v>
      </c>
      <c r="M43">
        <v>0</v>
      </c>
      <c r="N43">
        <v>83</v>
      </c>
      <c r="O43">
        <v>26</v>
      </c>
      <c r="P43">
        <v>124</v>
      </c>
      <c r="Q43">
        <v>17</v>
      </c>
      <c r="R43">
        <v>40</v>
      </c>
      <c r="U43" s="1">
        <f t="shared" si="2"/>
        <v>0</v>
      </c>
      <c r="V43" s="1">
        <f t="shared" si="3"/>
        <v>37</v>
      </c>
      <c r="W43" s="1">
        <f t="shared" si="4"/>
        <v>44</v>
      </c>
      <c r="X43" s="1">
        <f t="shared" si="5"/>
        <v>91</v>
      </c>
      <c r="Y43" s="1">
        <f t="shared" si="6"/>
        <v>60</v>
      </c>
      <c r="Z43" s="1">
        <f t="shared" si="7"/>
        <v>48</v>
      </c>
      <c r="AA43" s="1">
        <f t="shared" si="8"/>
        <v>32</v>
      </c>
      <c r="AB43" s="1">
        <f t="shared" si="9"/>
        <v>36</v>
      </c>
      <c r="AC43" s="1">
        <f t="shared" si="10"/>
        <v>67</v>
      </c>
      <c r="AD43" s="1">
        <f t="shared" si="11"/>
        <v>82</v>
      </c>
      <c r="AE43" s="1">
        <f t="shared" si="12"/>
        <v>0</v>
      </c>
      <c r="AF43" s="1">
        <f t="shared" si="13"/>
        <v>40</v>
      </c>
      <c r="AG43" s="1">
        <f t="shared" si="14"/>
        <v>48</v>
      </c>
      <c r="AH43">
        <f t="shared" si="15"/>
        <v>585</v>
      </c>
      <c r="AI43" s="1">
        <f t="shared" si="16"/>
        <v>2</v>
      </c>
      <c r="AJ43" s="1">
        <f>RANK(AH43,AH:AH,0)+COUNTIFS($AH$4:AH43,AH43)-1</f>
        <v>49</v>
      </c>
      <c r="AK43" s="1">
        <f>RANK(AI43,AI:AI,0)+COUNTIFS($AI$4:AI43,AI43)-1</f>
        <v>64</v>
      </c>
      <c r="AL43" s="5">
        <f t="shared" si="17"/>
        <v>51</v>
      </c>
    </row>
    <row r="44" spans="1:38">
      <c r="A44" s="5">
        <f>RANK(AL44,AL:AL,1)+COUNTIFS($AL$4:AL44,AL44)-1</f>
        <v>79</v>
      </c>
      <c r="B44" t="s">
        <v>37</v>
      </c>
      <c r="C44">
        <v>0</v>
      </c>
      <c r="D44">
        <v>131</v>
      </c>
      <c r="E44">
        <v>0</v>
      </c>
      <c r="F44">
        <v>34</v>
      </c>
      <c r="G44">
        <v>88</v>
      </c>
      <c r="H44">
        <v>119</v>
      </c>
      <c r="I44">
        <v>74</v>
      </c>
      <c r="J44">
        <v>0</v>
      </c>
      <c r="K44">
        <v>113</v>
      </c>
      <c r="L44">
        <v>39</v>
      </c>
      <c r="M44">
        <v>8</v>
      </c>
      <c r="N44">
        <v>50</v>
      </c>
      <c r="O44">
        <v>14</v>
      </c>
      <c r="P44">
        <v>1</v>
      </c>
      <c r="Q44">
        <v>38</v>
      </c>
      <c r="R44">
        <v>41</v>
      </c>
      <c r="U44" s="1">
        <f t="shared" si="2"/>
        <v>0</v>
      </c>
      <c r="V44" s="1">
        <f t="shared" si="3"/>
        <v>23</v>
      </c>
      <c r="W44" s="1">
        <f t="shared" si="4"/>
        <v>97</v>
      </c>
      <c r="X44" s="1">
        <f t="shared" si="5"/>
        <v>62</v>
      </c>
      <c r="Y44" s="1">
        <f t="shared" si="6"/>
        <v>3</v>
      </c>
      <c r="Z44" s="1">
        <f t="shared" si="7"/>
        <v>74</v>
      </c>
      <c r="AA44" s="1">
        <f t="shared" si="8"/>
        <v>74</v>
      </c>
      <c r="AB44" s="1">
        <f t="shared" si="9"/>
        <v>36</v>
      </c>
      <c r="AC44" s="1">
        <f t="shared" si="10"/>
        <v>8</v>
      </c>
      <c r="AD44" s="1">
        <f t="shared" si="11"/>
        <v>63</v>
      </c>
      <c r="AE44" s="1">
        <f t="shared" si="12"/>
        <v>8</v>
      </c>
      <c r="AF44" s="1">
        <f t="shared" si="13"/>
        <v>7</v>
      </c>
      <c r="AG44" s="1">
        <f t="shared" si="14"/>
        <v>60</v>
      </c>
      <c r="AH44">
        <f t="shared" si="15"/>
        <v>515</v>
      </c>
      <c r="AI44" s="1">
        <f t="shared" si="16"/>
        <v>1</v>
      </c>
      <c r="AJ44" s="1">
        <f>RANK(AH44,AH:AH,0)+COUNTIFS($AH$4:AH44,AH44)-1</f>
        <v>79</v>
      </c>
      <c r="AK44" s="1">
        <f>RANK(AI44,AI:AI,0)+COUNTIFS($AI$4:AI44,AI44)-1</f>
        <v>96</v>
      </c>
      <c r="AL44" s="5">
        <f t="shared" si="17"/>
        <v>72</v>
      </c>
    </row>
    <row r="45" spans="1:38">
      <c r="A45" s="5">
        <f>RANK(AL45,AL:AL,1)+COUNTIFS($AL$4:AL45,AL45)-1</f>
        <v>96</v>
      </c>
      <c r="B45" t="s">
        <v>89</v>
      </c>
      <c r="C45">
        <v>0</v>
      </c>
      <c r="D45">
        <v>98</v>
      </c>
      <c r="E45">
        <v>131</v>
      </c>
      <c r="F45">
        <v>62</v>
      </c>
      <c r="G45">
        <v>72</v>
      </c>
      <c r="H45">
        <v>17</v>
      </c>
      <c r="I45">
        <v>0</v>
      </c>
      <c r="J45">
        <v>70</v>
      </c>
      <c r="K45">
        <v>108</v>
      </c>
      <c r="L45">
        <v>88</v>
      </c>
      <c r="M45">
        <v>80</v>
      </c>
      <c r="N45">
        <v>105</v>
      </c>
      <c r="O45">
        <v>0</v>
      </c>
      <c r="P45">
        <v>21</v>
      </c>
      <c r="Q45">
        <v>50</v>
      </c>
      <c r="R45">
        <v>42</v>
      </c>
      <c r="U45" s="1">
        <f t="shared" si="2"/>
        <v>0</v>
      </c>
      <c r="V45" s="1">
        <f t="shared" si="3"/>
        <v>10</v>
      </c>
      <c r="W45" s="1">
        <f t="shared" si="4"/>
        <v>34</v>
      </c>
      <c r="X45" s="1">
        <f t="shared" si="5"/>
        <v>34</v>
      </c>
      <c r="Y45" s="1">
        <f t="shared" si="6"/>
        <v>13</v>
      </c>
      <c r="Z45" s="1">
        <f t="shared" si="7"/>
        <v>28</v>
      </c>
      <c r="AA45" s="1">
        <f t="shared" si="8"/>
        <v>0</v>
      </c>
      <c r="AB45" s="1">
        <f t="shared" si="9"/>
        <v>34</v>
      </c>
      <c r="AC45" s="1">
        <f t="shared" si="10"/>
        <v>13</v>
      </c>
      <c r="AD45" s="1">
        <f t="shared" si="11"/>
        <v>14</v>
      </c>
      <c r="AE45" s="1">
        <f t="shared" si="12"/>
        <v>80</v>
      </c>
      <c r="AF45" s="1">
        <f t="shared" si="13"/>
        <v>62</v>
      </c>
      <c r="AG45" s="1">
        <f t="shared" si="14"/>
        <v>74</v>
      </c>
      <c r="AH45">
        <f t="shared" si="15"/>
        <v>396</v>
      </c>
      <c r="AI45" s="1">
        <f t="shared" si="16"/>
        <v>1</v>
      </c>
      <c r="AJ45" s="1">
        <f>RANK(AH45,AH:AH,0)+COUNTIFS($AH$4:AH45,AH45)-1</f>
        <v>117</v>
      </c>
      <c r="AK45" s="1">
        <f>RANK(AI45,AI:AI,0)+COUNTIFS($AI$4:AI45,AI45)-1</f>
        <v>97</v>
      </c>
      <c r="AL45" s="5">
        <f t="shared" si="17"/>
        <v>85.333333333333329</v>
      </c>
    </row>
    <row r="46" spans="1:38">
      <c r="A46" s="5">
        <f>RANK(AL46,AL:AL,1)+COUNTIFS($AL$4:AL46,AL46)-1</f>
        <v>30</v>
      </c>
      <c r="B46" t="s">
        <v>39</v>
      </c>
      <c r="C46">
        <v>0</v>
      </c>
      <c r="D46">
        <v>131</v>
      </c>
      <c r="E46">
        <v>106</v>
      </c>
      <c r="F46">
        <v>74</v>
      </c>
      <c r="G46">
        <v>0</v>
      </c>
      <c r="H46">
        <v>8</v>
      </c>
      <c r="I46">
        <v>50</v>
      </c>
      <c r="J46">
        <v>0</v>
      </c>
      <c r="K46">
        <v>98</v>
      </c>
      <c r="L46">
        <v>1</v>
      </c>
      <c r="M46">
        <v>119</v>
      </c>
      <c r="N46">
        <v>39</v>
      </c>
      <c r="O46">
        <v>38</v>
      </c>
      <c r="P46">
        <v>14</v>
      </c>
      <c r="Q46">
        <v>74</v>
      </c>
      <c r="R46">
        <v>43</v>
      </c>
      <c r="U46" s="1">
        <f t="shared" si="2"/>
        <v>0</v>
      </c>
      <c r="V46" s="1">
        <f t="shared" si="3"/>
        <v>23</v>
      </c>
      <c r="W46" s="1">
        <f t="shared" si="4"/>
        <v>9</v>
      </c>
      <c r="X46" s="1">
        <f t="shared" si="5"/>
        <v>22</v>
      </c>
      <c r="Y46" s="1">
        <f t="shared" si="6"/>
        <v>85</v>
      </c>
      <c r="Z46" s="1">
        <f t="shared" si="7"/>
        <v>37</v>
      </c>
      <c r="AA46" s="1">
        <f t="shared" si="8"/>
        <v>50</v>
      </c>
      <c r="AB46" s="1">
        <f t="shared" si="9"/>
        <v>36</v>
      </c>
      <c r="AC46" s="1">
        <f t="shared" si="10"/>
        <v>23</v>
      </c>
      <c r="AD46" s="1">
        <f t="shared" si="11"/>
        <v>101</v>
      </c>
      <c r="AE46" s="1">
        <f t="shared" si="12"/>
        <v>119</v>
      </c>
      <c r="AF46" s="1">
        <f t="shared" si="13"/>
        <v>4</v>
      </c>
      <c r="AG46" s="1">
        <f t="shared" si="14"/>
        <v>36</v>
      </c>
      <c r="AH46">
        <f t="shared" si="15"/>
        <v>545</v>
      </c>
      <c r="AI46" s="1">
        <f t="shared" si="16"/>
        <v>3</v>
      </c>
      <c r="AJ46" s="1">
        <f>RANK(AH46,AH:AH,0)+COUNTIFS($AH$4:AH46,AH46)-1</f>
        <v>66</v>
      </c>
      <c r="AK46" s="1">
        <f>RANK(AI46,AI:AI,0)+COUNTIFS($AI$4:AI46,AI46)-1</f>
        <v>27</v>
      </c>
      <c r="AL46" s="5">
        <f t="shared" si="17"/>
        <v>45.333333333333336</v>
      </c>
    </row>
    <row r="47" spans="1:38">
      <c r="A47" s="5">
        <f>RANK(AL47,AL:AL,1)+COUNTIFS($AL$4:AL47,AL47)-1</f>
        <v>21</v>
      </c>
      <c r="B47" t="s">
        <v>32</v>
      </c>
      <c r="C47">
        <v>0</v>
      </c>
      <c r="D47">
        <v>88</v>
      </c>
      <c r="E47">
        <v>72</v>
      </c>
      <c r="F47">
        <v>9</v>
      </c>
      <c r="G47">
        <v>131</v>
      </c>
      <c r="H47">
        <v>59</v>
      </c>
      <c r="I47">
        <v>111</v>
      </c>
      <c r="J47">
        <v>0</v>
      </c>
      <c r="K47">
        <v>43</v>
      </c>
      <c r="L47">
        <v>109</v>
      </c>
      <c r="M47">
        <v>84</v>
      </c>
      <c r="N47">
        <v>0</v>
      </c>
      <c r="O47">
        <v>116</v>
      </c>
      <c r="P47">
        <v>95</v>
      </c>
      <c r="Q47">
        <v>118</v>
      </c>
      <c r="R47">
        <v>44</v>
      </c>
      <c r="U47" s="1">
        <f t="shared" si="2"/>
        <v>0</v>
      </c>
      <c r="V47" s="1">
        <f t="shared" si="3"/>
        <v>20</v>
      </c>
      <c r="W47" s="1">
        <f t="shared" si="4"/>
        <v>25</v>
      </c>
      <c r="X47" s="1">
        <f t="shared" si="5"/>
        <v>87</v>
      </c>
      <c r="Y47" s="1">
        <f t="shared" si="6"/>
        <v>46</v>
      </c>
      <c r="Z47" s="1">
        <f t="shared" si="7"/>
        <v>14</v>
      </c>
      <c r="AA47" s="1">
        <f t="shared" si="8"/>
        <v>111</v>
      </c>
      <c r="AB47" s="1">
        <f t="shared" si="9"/>
        <v>36</v>
      </c>
      <c r="AC47" s="1">
        <f t="shared" si="10"/>
        <v>78</v>
      </c>
      <c r="AD47" s="1">
        <f t="shared" si="11"/>
        <v>7</v>
      </c>
      <c r="AE47" s="1">
        <f t="shared" si="12"/>
        <v>84</v>
      </c>
      <c r="AF47" s="1">
        <f t="shared" si="13"/>
        <v>43</v>
      </c>
      <c r="AG47" s="1">
        <f t="shared" si="14"/>
        <v>42</v>
      </c>
      <c r="AH47">
        <f t="shared" si="15"/>
        <v>593</v>
      </c>
      <c r="AI47" s="1">
        <f t="shared" si="16"/>
        <v>3</v>
      </c>
      <c r="AJ47" s="1">
        <f>RANK(AH47,AH:AH,0)+COUNTIFS($AH$4:AH47,AH47)-1</f>
        <v>46</v>
      </c>
      <c r="AK47" s="1">
        <f>RANK(AI47,AI:AI,0)+COUNTIFS($AI$4:AI47,AI47)-1</f>
        <v>28</v>
      </c>
      <c r="AL47" s="5">
        <f t="shared" si="17"/>
        <v>39.333333333333336</v>
      </c>
    </row>
    <row r="48" spans="1:38">
      <c r="A48" s="5">
        <f>RANK(AL48,AL:AL,1)+COUNTIFS($AL$4:AL48,AL48)-1</f>
        <v>58</v>
      </c>
      <c r="B48" t="s">
        <v>43</v>
      </c>
      <c r="C48">
        <v>0</v>
      </c>
      <c r="D48">
        <v>50</v>
      </c>
      <c r="E48">
        <v>121</v>
      </c>
      <c r="F48">
        <v>53</v>
      </c>
      <c r="G48">
        <v>32</v>
      </c>
      <c r="H48">
        <v>28</v>
      </c>
      <c r="I48">
        <v>0</v>
      </c>
      <c r="J48">
        <v>40</v>
      </c>
      <c r="K48">
        <v>14</v>
      </c>
      <c r="L48">
        <v>0</v>
      </c>
      <c r="M48">
        <v>13</v>
      </c>
      <c r="N48">
        <v>21</v>
      </c>
      <c r="O48">
        <v>131</v>
      </c>
      <c r="P48">
        <v>66</v>
      </c>
      <c r="Q48">
        <v>66</v>
      </c>
      <c r="R48">
        <v>45</v>
      </c>
      <c r="U48" s="1">
        <f t="shared" si="2"/>
        <v>0</v>
      </c>
      <c r="V48" s="1">
        <f t="shared" si="3"/>
        <v>58</v>
      </c>
      <c r="W48" s="1">
        <f t="shared" si="4"/>
        <v>24</v>
      </c>
      <c r="X48" s="1">
        <f t="shared" si="5"/>
        <v>43</v>
      </c>
      <c r="Y48" s="1">
        <f t="shared" si="6"/>
        <v>53</v>
      </c>
      <c r="Z48" s="1">
        <f t="shared" si="7"/>
        <v>17</v>
      </c>
      <c r="AA48" s="1">
        <f t="shared" si="8"/>
        <v>0</v>
      </c>
      <c r="AB48" s="1">
        <f t="shared" si="9"/>
        <v>4</v>
      </c>
      <c r="AC48" s="1">
        <f t="shared" si="10"/>
        <v>107</v>
      </c>
      <c r="AD48" s="1">
        <f t="shared" si="11"/>
        <v>102</v>
      </c>
      <c r="AE48" s="1">
        <f t="shared" si="12"/>
        <v>13</v>
      </c>
      <c r="AF48" s="1">
        <f t="shared" si="13"/>
        <v>22</v>
      </c>
      <c r="AG48" s="1">
        <f t="shared" si="14"/>
        <v>57</v>
      </c>
      <c r="AH48">
        <f t="shared" si="15"/>
        <v>500</v>
      </c>
      <c r="AI48" s="1">
        <f t="shared" si="16"/>
        <v>2</v>
      </c>
      <c r="AJ48" s="1">
        <f>RANK(AH48,AH:AH,0)+COUNTIFS($AH$4:AH48,AH48)-1</f>
        <v>83</v>
      </c>
      <c r="AK48" s="1">
        <f>RANK(AI48,AI:AI,0)+COUNTIFS($AI$4:AI48,AI48)-1</f>
        <v>65</v>
      </c>
      <c r="AL48" s="5">
        <f t="shared" si="17"/>
        <v>64.333333333333329</v>
      </c>
    </row>
    <row r="49" spans="1:38">
      <c r="A49" s="5">
        <f>RANK(AL49,AL:AL,1)+COUNTIFS($AL$4:AL49,AL49)-1</f>
        <v>101</v>
      </c>
      <c r="B49" t="s">
        <v>44</v>
      </c>
      <c r="C49">
        <v>0</v>
      </c>
      <c r="D49">
        <v>54</v>
      </c>
      <c r="E49">
        <v>47</v>
      </c>
      <c r="F49">
        <v>76</v>
      </c>
      <c r="G49">
        <v>50</v>
      </c>
      <c r="H49">
        <v>32</v>
      </c>
      <c r="I49">
        <v>0</v>
      </c>
      <c r="J49">
        <v>17</v>
      </c>
      <c r="K49">
        <v>20</v>
      </c>
      <c r="L49">
        <v>83</v>
      </c>
      <c r="M49">
        <v>25</v>
      </c>
      <c r="N49">
        <v>54</v>
      </c>
      <c r="O49">
        <v>124</v>
      </c>
      <c r="P49">
        <v>54</v>
      </c>
      <c r="Q49">
        <v>0</v>
      </c>
      <c r="R49">
        <v>46</v>
      </c>
      <c r="U49" s="1">
        <f t="shared" si="2"/>
        <v>0</v>
      </c>
      <c r="V49" s="1">
        <f t="shared" si="3"/>
        <v>54</v>
      </c>
      <c r="W49" s="1">
        <f t="shared" si="4"/>
        <v>50</v>
      </c>
      <c r="X49" s="1">
        <f t="shared" si="5"/>
        <v>20</v>
      </c>
      <c r="Y49" s="1">
        <f t="shared" si="6"/>
        <v>35</v>
      </c>
      <c r="Z49" s="1">
        <f t="shared" si="7"/>
        <v>13</v>
      </c>
      <c r="AA49" s="1">
        <f t="shared" si="8"/>
        <v>0</v>
      </c>
      <c r="AB49" s="1">
        <f t="shared" si="9"/>
        <v>19</v>
      </c>
      <c r="AC49" s="1">
        <f t="shared" si="10"/>
        <v>101</v>
      </c>
      <c r="AD49" s="1">
        <f t="shared" si="11"/>
        <v>19</v>
      </c>
      <c r="AE49" s="1">
        <f t="shared" si="12"/>
        <v>25</v>
      </c>
      <c r="AF49" s="1">
        <f t="shared" si="13"/>
        <v>11</v>
      </c>
      <c r="AG49" s="1">
        <f t="shared" si="14"/>
        <v>50</v>
      </c>
      <c r="AH49">
        <f t="shared" si="15"/>
        <v>397</v>
      </c>
      <c r="AI49" s="1">
        <f t="shared" si="16"/>
        <v>1</v>
      </c>
      <c r="AJ49" s="1">
        <f>RANK(AH49,AH:AH,0)+COUNTIFS($AH$4:AH49,AH49)-1</f>
        <v>116</v>
      </c>
      <c r="AK49" s="1">
        <f>RANK(AI49,AI:AI,0)+COUNTIFS($AI$4:AI49,AI49)-1</f>
        <v>98</v>
      </c>
      <c r="AL49" s="5">
        <f t="shared" si="17"/>
        <v>86.666666666666671</v>
      </c>
    </row>
    <row r="50" spans="1:38">
      <c r="A50" s="5">
        <f>RANK(AL50,AL:AL,1)+COUNTIFS($AL$4:AL50,AL50)-1</f>
        <v>20</v>
      </c>
      <c r="B50" t="s">
        <v>47</v>
      </c>
      <c r="C50">
        <v>0</v>
      </c>
      <c r="D50">
        <v>86</v>
      </c>
      <c r="E50">
        <v>72</v>
      </c>
      <c r="F50">
        <v>131</v>
      </c>
      <c r="G50">
        <v>0</v>
      </c>
      <c r="H50">
        <v>108</v>
      </c>
      <c r="I50">
        <v>70</v>
      </c>
      <c r="J50">
        <v>131</v>
      </c>
      <c r="K50">
        <v>80</v>
      </c>
      <c r="L50">
        <v>0</v>
      </c>
      <c r="M50">
        <v>17</v>
      </c>
      <c r="N50">
        <v>58</v>
      </c>
      <c r="O50">
        <v>105</v>
      </c>
      <c r="P50">
        <v>98</v>
      </c>
      <c r="Q50">
        <v>80</v>
      </c>
      <c r="R50">
        <v>47</v>
      </c>
      <c r="U50" s="1">
        <f t="shared" si="2"/>
        <v>0</v>
      </c>
      <c r="V50" s="1">
        <f t="shared" si="3"/>
        <v>22</v>
      </c>
      <c r="W50" s="1">
        <f t="shared" si="4"/>
        <v>25</v>
      </c>
      <c r="X50" s="1">
        <f t="shared" si="5"/>
        <v>35</v>
      </c>
      <c r="Y50" s="1">
        <f t="shared" si="6"/>
        <v>85</v>
      </c>
      <c r="Z50" s="1">
        <f t="shared" si="7"/>
        <v>63</v>
      </c>
      <c r="AA50" s="1">
        <f t="shared" si="8"/>
        <v>70</v>
      </c>
      <c r="AB50" s="1">
        <f t="shared" si="9"/>
        <v>95</v>
      </c>
      <c r="AC50" s="1">
        <f t="shared" si="10"/>
        <v>41</v>
      </c>
      <c r="AD50" s="1">
        <f t="shared" si="11"/>
        <v>102</v>
      </c>
      <c r="AE50" s="1">
        <f t="shared" si="12"/>
        <v>17</v>
      </c>
      <c r="AF50" s="1">
        <f t="shared" si="13"/>
        <v>15</v>
      </c>
      <c r="AG50" s="1">
        <f t="shared" si="14"/>
        <v>31</v>
      </c>
      <c r="AH50">
        <f t="shared" si="15"/>
        <v>601</v>
      </c>
      <c r="AI50" s="1">
        <f t="shared" si="16"/>
        <v>3</v>
      </c>
      <c r="AJ50" s="1">
        <f>RANK(AH50,AH:AH,0)+COUNTIFS($AH$4:AH50,AH50)-1</f>
        <v>39</v>
      </c>
      <c r="AK50" s="1">
        <f>RANK(AI50,AI:AI,0)+COUNTIFS($AI$4:AI50,AI50)-1</f>
        <v>29</v>
      </c>
      <c r="AL50" s="5">
        <f t="shared" si="17"/>
        <v>38.333333333333336</v>
      </c>
    </row>
    <row r="51" spans="1:38">
      <c r="A51" s="5">
        <f>RANK(AL51,AL:AL,1)+COUNTIFS($AL$4:AL51,AL51)-1</f>
        <v>47</v>
      </c>
      <c r="B51" t="s">
        <v>59</v>
      </c>
      <c r="C51">
        <v>0</v>
      </c>
      <c r="D51">
        <v>131</v>
      </c>
      <c r="E51">
        <v>29</v>
      </c>
      <c r="F51">
        <v>129</v>
      </c>
      <c r="G51">
        <v>70</v>
      </c>
      <c r="H51">
        <v>18</v>
      </c>
      <c r="I51">
        <v>91</v>
      </c>
      <c r="J51">
        <v>97</v>
      </c>
      <c r="K51">
        <v>106</v>
      </c>
      <c r="L51">
        <v>37</v>
      </c>
      <c r="M51">
        <v>115</v>
      </c>
      <c r="N51">
        <v>0</v>
      </c>
      <c r="O51">
        <v>113</v>
      </c>
      <c r="P51">
        <v>0</v>
      </c>
      <c r="Q51">
        <v>28</v>
      </c>
      <c r="R51">
        <v>48</v>
      </c>
      <c r="U51" s="1">
        <f t="shared" si="2"/>
        <v>0</v>
      </c>
      <c r="V51" s="1">
        <f t="shared" si="3"/>
        <v>23</v>
      </c>
      <c r="W51" s="1">
        <f t="shared" si="4"/>
        <v>68</v>
      </c>
      <c r="X51" s="1">
        <f t="shared" si="5"/>
        <v>33</v>
      </c>
      <c r="Y51" s="1">
        <f t="shared" si="6"/>
        <v>15</v>
      </c>
      <c r="Z51" s="1">
        <f t="shared" si="7"/>
        <v>27</v>
      </c>
      <c r="AA51" s="1">
        <f t="shared" si="8"/>
        <v>91</v>
      </c>
      <c r="AB51" s="1">
        <f t="shared" si="9"/>
        <v>61</v>
      </c>
      <c r="AC51" s="1">
        <f t="shared" si="10"/>
        <v>15</v>
      </c>
      <c r="AD51" s="1">
        <f t="shared" si="11"/>
        <v>65</v>
      </c>
      <c r="AE51" s="1">
        <f t="shared" si="12"/>
        <v>115</v>
      </c>
      <c r="AF51" s="1">
        <f t="shared" si="13"/>
        <v>43</v>
      </c>
      <c r="AG51" s="1">
        <f t="shared" si="14"/>
        <v>39</v>
      </c>
      <c r="AH51">
        <f t="shared" si="15"/>
        <v>595</v>
      </c>
      <c r="AI51" s="1">
        <f t="shared" si="16"/>
        <v>2</v>
      </c>
      <c r="AJ51" s="1">
        <f>RANK(AH51,AH:AH,0)+COUNTIFS($AH$4:AH51,AH51)-1</f>
        <v>44</v>
      </c>
      <c r="AK51" s="1">
        <f>RANK(AI51,AI:AI,0)+COUNTIFS($AI$4:AI51,AI51)-1</f>
        <v>66</v>
      </c>
      <c r="AL51" s="5">
        <f t="shared" si="17"/>
        <v>52.666666666666664</v>
      </c>
    </row>
    <row r="52" spans="1:38">
      <c r="A52" s="5">
        <f>RANK(AL52,AL:AL,1)+COUNTIFS($AL$4:AL52,AL52)-1</f>
        <v>104</v>
      </c>
      <c r="B52" t="s">
        <v>48</v>
      </c>
      <c r="C52">
        <v>0</v>
      </c>
      <c r="D52">
        <v>39</v>
      </c>
      <c r="E52">
        <v>131</v>
      </c>
      <c r="F52">
        <v>106</v>
      </c>
      <c r="G52">
        <v>27</v>
      </c>
      <c r="H52">
        <v>128</v>
      </c>
      <c r="I52">
        <v>0</v>
      </c>
      <c r="J52">
        <v>66</v>
      </c>
      <c r="K52">
        <v>85</v>
      </c>
      <c r="L52">
        <v>127</v>
      </c>
      <c r="M52">
        <v>0</v>
      </c>
      <c r="N52">
        <v>12</v>
      </c>
      <c r="O52">
        <v>65</v>
      </c>
      <c r="P52">
        <v>40</v>
      </c>
      <c r="Q52">
        <v>124</v>
      </c>
      <c r="R52">
        <v>49</v>
      </c>
      <c r="U52" s="1">
        <f t="shared" si="2"/>
        <v>0</v>
      </c>
      <c r="V52" s="1">
        <f t="shared" si="3"/>
        <v>69</v>
      </c>
      <c r="W52" s="1">
        <f t="shared" si="4"/>
        <v>34</v>
      </c>
      <c r="X52" s="1">
        <f t="shared" si="5"/>
        <v>10</v>
      </c>
      <c r="Y52" s="1">
        <f t="shared" si="6"/>
        <v>58</v>
      </c>
      <c r="Z52" s="1">
        <f t="shared" si="7"/>
        <v>83</v>
      </c>
      <c r="AA52" s="1">
        <f t="shared" si="8"/>
        <v>0</v>
      </c>
      <c r="AB52" s="1">
        <f t="shared" si="9"/>
        <v>30</v>
      </c>
      <c r="AC52" s="1">
        <f t="shared" si="10"/>
        <v>36</v>
      </c>
      <c r="AD52" s="1">
        <f t="shared" si="11"/>
        <v>25</v>
      </c>
      <c r="AE52" s="1">
        <f t="shared" si="12"/>
        <v>0</v>
      </c>
      <c r="AF52" s="1">
        <f t="shared" si="13"/>
        <v>31</v>
      </c>
      <c r="AG52" s="1">
        <f t="shared" si="14"/>
        <v>9</v>
      </c>
      <c r="AH52">
        <f t="shared" si="15"/>
        <v>385</v>
      </c>
      <c r="AI52" s="1">
        <f t="shared" si="16"/>
        <v>1</v>
      </c>
      <c r="AJ52" s="1">
        <f>RANK(AH52,AH:AH,0)+COUNTIFS($AH$4:AH52,AH52)-1</f>
        <v>118</v>
      </c>
      <c r="AK52" s="1">
        <f>RANK(AI52,AI:AI,0)+COUNTIFS($AI$4:AI52,AI52)-1</f>
        <v>99</v>
      </c>
      <c r="AL52" s="5">
        <f t="shared" si="17"/>
        <v>88.666666666666671</v>
      </c>
    </row>
    <row r="53" spans="1:38">
      <c r="A53" s="5">
        <f>RANK(AL53,AL:AL,1)+COUNTIFS($AL$4:AL53,AL53)-1</f>
        <v>35</v>
      </c>
      <c r="B53" t="s">
        <v>58</v>
      </c>
      <c r="C53">
        <v>0</v>
      </c>
      <c r="D53">
        <v>131</v>
      </c>
      <c r="E53">
        <v>0</v>
      </c>
      <c r="F53">
        <v>88</v>
      </c>
      <c r="G53">
        <v>84</v>
      </c>
      <c r="H53">
        <v>50</v>
      </c>
      <c r="I53">
        <v>98</v>
      </c>
      <c r="J53">
        <v>38</v>
      </c>
      <c r="K53">
        <v>14</v>
      </c>
      <c r="L53">
        <v>8</v>
      </c>
      <c r="M53">
        <v>0</v>
      </c>
      <c r="N53">
        <v>1</v>
      </c>
      <c r="O53">
        <v>39</v>
      </c>
      <c r="P53">
        <v>119</v>
      </c>
      <c r="Q53">
        <v>113</v>
      </c>
      <c r="R53">
        <v>50</v>
      </c>
      <c r="U53" s="1">
        <f t="shared" si="2"/>
        <v>0</v>
      </c>
      <c r="V53" s="1">
        <f t="shared" si="3"/>
        <v>23</v>
      </c>
      <c r="W53" s="1">
        <f t="shared" si="4"/>
        <v>97</v>
      </c>
      <c r="X53" s="1">
        <f t="shared" si="5"/>
        <v>8</v>
      </c>
      <c r="Y53" s="1">
        <f t="shared" si="6"/>
        <v>1</v>
      </c>
      <c r="Z53" s="1">
        <f t="shared" si="7"/>
        <v>5</v>
      </c>
      <c r="AA53" s="1">
        <f t="shared" si="8"/>
        <v>98</v>
      </c>
      <c r="AB53" s="1">
        <f t="shared" si="9"/>
        <v>2</v>
      </c>
      <c r="AC53" s="1">
        <f t="shared" si="10"/>
        <v>107</v>
      </c>
      <c r="AD53" s="1">
        <f t="shared" si="11"/>
        <v>94</v>
      </c>
      <c r="AE53" s="1">
        <f t="shared" si="12"/>
        <v>0</v>
      </c>
      <c r="AF53" s="1">
        <f t="shared" si="13"/>
        <v>42</v>
      </c>
      <c r="AG53" s="1">
        <f t="shared" si="14"/>
        <v>35</v>
      </c>
      <c r="AH53">
        <f t="shared" si="15"/>
        <v>512</v>
      </c>
      <c r="AI53" s="1">
        <f t="shared" si="16"/>
        <v>4</v>
      </c>
      <c r="AJ53" s="1">
        <f>RANK(AH53,AH:AH,0)+COUNTIFS($AH$4:AH53,AH53)-1</f>
        <v>80</v>
      </c>
      <c r="AK53" s="1">
        <f>RANK(AI53,AI:AI,0)+COUNTIFS($AI$4:AI53,AI53)-1</f>
        <v>10</v>
      </c>
      <c r="AL53" s="5">
        <f t="shared" si="17"/>
        <v>46.666666666666664</v>
      </c>
    </row>
    <row r="54" spans="1:38">
      <c r="A54" s="5">
        <f>RANK(AL54,AL:AL,1)+COUNTIFS($AL$4:AL54,AL54)-1</f>
        <v>98</v>
      </c>
      <c r="B54" t="s">
        <v>36</v>
      </c>
      <c r="C54">
        <v>0</v>
      </c>
      <c r="D54">
        <v>77</v>
      </c>
      <c r="E54">
        <v>131</v>
      </c>
      <c r="F54">
        <v>38</v>
      </c>
      <c r="G54">
        <v>113</v>
      </c>
      <c r="H54">
        <v>62</v>
      </c>
      <c r="I54">
        <v>0</v>
      </c>
      <c r="J54">
        <v>24</v>
      </c>
      <c r="K54">
        <v>86</v>
      </c>
      <c r="L54">
        <v>0</v>
      </c>
      <c r="M54">
        <v>58</v>
      </c>
      <c r="N54">
        <v>2</v>
      </c>
      <c r="O54">
        <v>88</v>
      </c>
      <c r="P54">
        <v>105</v>
      </c>
      <c r="Q54">
        <v>80</v>
      </c>
      <c r="R54">
        <v>51</v>
      </c>
      <c r="U54" s="1">
        <f t="shared" si="2"/>
        <v>0</v>
      </c>
      <c r="V54" s="1">
        <f t="shared" si="3"/>
        <v>31</v>
      </c>
      <c r="W54" s="1">
        <f t="shared" si="4"/>
        <v>34</v>
      </c>
      <c r="X54" s="1">
        <f t="shared" si="5"/>
        <v>58</v>
      </c>
      <c r="Y54" s="1">
        <f t="shared" si="6"/>
        <v>28</v>
      </c>
      <c r="Z54" s="1">
        <f t="shared" si="7"/>
        <v>17</v>
      </c>
      <c r="AA54" s="1">
        <f t="shared" si="8"/>
        <v>0</v>
      </c>
      <c r="AB54" s="1">
        <f t="shared" si="9"/>
        <v>12</v>
      </c>
      <c r="AC54" s="1">
        <f t="shared" si="10"/>
        <v>35</v>
      </c>
      <c r="AD54" s="1">
        <f t="shared" si="11"/>
        <v>102</v>
      </c>
      <c r="AE54" s="1">
        <f t="shared" si="12"/>
        <v>58</v>
      </c>
      <c r="AF54" s="1">
        <f t="shared" si="13"/>
        <v>41</v>
      </c>
      <c r="AG54" s="1">
        <f t="shared" si="14"/>
        <v>14</v>
      </c>
      <c r="AH54">
        <f t="shared" si="15"/>
        <v>430</v>
      </c>
      <c r="AI54" s="1">
        <f t="shared" si="16"/>
        <v>1</v>
      </c>
      <c r="AJ54" s="1">
        <f>RANK(AH54,AH:AH,0)+COUNTIFS($AH$4:AH54,AH54)-1</f>
        <v>108</v>
      </c>
      <c r="AK54" s="1">
        <f>RANK(AI54,AI:AI,0)+COUNTIFS($AI$4:AI54,AI54)-1</f>
        <v>100</v>
      </c>
      <c r="AL54" s="5">
        <f t="shared" si="17"/>
        <v>86.333333333333329</v>
      </c>
    </row>
    <row r="55" spans="1:38">
      <c r="A55" s="5">
        <f>RANK(AL55,AL:AL,1)+COUNTIFS($AL$4:AL55,AL55)-1</f>
        <v>7</v>
      </c>
      <c r="B55" t="s">
        <v>71</v>
      </c>
      <c r="C55">
        <v>0</v>
      </c>
      <c r="D55">
        <v>18</v>
      </c>
      <c r="E55">
        <v>131</v>
      </c>
      <c r="F55">
        <v>108</v>
      </c>
      <c r="G55">
        <v>0</v>
      </c>
      <c r="H55">
        <v>88</v>
      </c>
      <c r="I55">
        <v>65</v>
      </c>
      <c r="J55">
        <v>42</v>
      </c>
      <c r="K55">
        <v>12</v>
      </c>
      <c r="L55">
        <v>27</v>
      </c>
      <c r="M55">
        <v>123</v>
      </c>
      <c r="N55">
        <v>0</v>
      </c>
      <c r="O55">
        <v>128</v>
      </c>
      <c r="P55">
        <v>72</v>
      </c>
      <c r="Q55">
        <v>87</v>
      </c>
      <c r="R55">
        <v>52</v>
      </c>
      <c r="U55" s="1">
        <f t="shared" si="2"/>
        <v>0</v>
      </c>
      <c r="V55" s="1">
        <f t="shared" si="3"/>
        <v>90</v>
      </c>
      <c r="W55" s="1">
        <f t="shared" si="4"/>
        <v>34</v>
      </c>
      <c r="X55" s="1">
        <f t="shared" si="5"/>
        <v>12</v>
      </c>
      <c r="Y55" s="1">
        <f t="shared" si="6"/>
        <v>85</v>
      </c>
      <c r="Z55" s="1">
        <f t="shared" si="7"/>
        <v>43</v>
      </c>
      <c r="AA55" s="1">
        <f t="shared" si="8"/>
        <v>65</v>
      </c>
      <c r="AB55" s="1">
        <f t="shared" si="9"/>
        <v>6</v>
      </c>
      <c r="AC55" s="1">
        <f t="shared" si="10"/>
        <v>109</v>
      </c>
      <c r="AD55" s="1">
        <f t="shared" si="11"/>
        <v>75</v>
      </c>
      <c r="AE55" s="1">
        <f t="shared" si="12"/>
        <v>123</v>
      </c>
      <c r="AF55" s="1">
        <f t="shared" si="13"/>
        <v>43</v>
      </c>
      <c r="AG55" s="1">
        <f t="shared" si="14"/>
        <v>54</v>
      </c>
      <c r="AH55">
        <f t="shared" si="15"/>
        <v>739</v>
      </c>
      <c r="AI55" s="1">
        <f t="shared" si="16"/>
        <v>4</v>
      </c>
      <c r="AJ55" s="1">
        <f>RANK(AH55,AH:AH,0)+COUNTIFS($AH$4:AH55,AH55)-1</f>
        <v>7</v>
      </c>
      <c r="AK55" s="1">
        <f>RANK(AI55,AI:AI,0)+COUNTIFS($AI$4:AI55,AI55)-1</f>
        <v>11</v>
      </c>
      <c r="AL55" s="5">
        <f t="shared" si="17"/>
        <v>23.333333333333332</v>
      </c>
    </row>
    <row r="56" spans="1:38">
      <c r="A56" s="5">
        <f>RANK(AL56,AL:AL,1)+COUNTIFS($AL$4:AL56,AL56)-1</f>
        <v>82</v>
      </c>
      <c r="B56" t="s">
        <v>72</v>
      </c>
      <c r="C56">
        <v>0</v>
      </c>
      <c r="D56">
        <v>131</v>
      </c>
      <c r="E56">
        <v>88</v>
      </c>
      <c r="F56">
        <v>124</v>
      </c>
      <c r="G56">
        <v>124</v>
      </c>
      <c r="H56">
        <v>6</v>
      </c>
      <c r="I56">
        <v>0</v>
      </c>
      <c r="J56">
        <v>85</v>
      </c>
      <c r="K56">
        <v>63</v>
      </c>
      <c r="L56">
        <v>123</v>
      </c>
      <c r="M56">
        <v>127</v>
      </c>
      <c r="N56">
        <v>106</v>
      </c>
      <c r="O56">
        <v>0</v>
      </c>
      <c r="P56">
        <v>128</v>
      </c>
      <c r="Q56">
        <v>40</v>
      </c>
      <c r="R56">
        <v>53</v>
      </c>
      <c r="U56" s="1">
        <f t="shared" si="2"/>
        <v>0</v>
      </c>
      <c r="V56" s="1">
        <f t="shared" si="3"/>
        <v>23</v>
      </c>
      <c r="W56" s="1">
        <f t="shared" si="4"/>
        <v>9</v>
      </c>
      <c r="X56" s="1">
        <f t="shared" si="5"/>
        <v>28</v>
      </c>
      <c r="Y56" s="1">
        <f t="shared" si="6"/>
        <v>39</v>
      </c>
      <c r="Z56" s="1">
        <f t="shared" si="7"/>
        <v>39</v>
      </c>
      <c r="AA56" s="1">
        <f t="shared" si="8"/>
        <v>0</v>
      </c>
      <c r="AB56" s="1">
        <f t="shared" si="9"/>
        <v>49</v>
      </c>
      <c r="AC56" s="1">
        <f t="shared" si="10"/>
        <v>58</v>
      </c>
      <c r="AD56" s="1">
        <f t="shared" si="11"/>
        <v>21</v>
      </c>
      <c r="AE56" s="1">
        <f t="shared" si="12"/>
        <v>127</v>
      </c>
      <c r="AF56" s="1">
        <f t="shared" si="13"/>
        <v>63</v>
      </c>
      <c r="AG56" s="1">
        <f t="shared" si="14"/>
        <v>74</v>
      </c>
      <c r="AH56">
        <f t="shared" si="15"/>
        <v>530</v>
      </c>
      <c r="AI56" s="1">
        <f t="shared" si="16"/>
        <v>1</v>
      </c>
      <c r="AJ56" s="1">
        <f>RANK(AH56,AH:AH,0)+COUNTIFS($AH$4:AH56,AH56)-1</f>
        <v>72</v>
      </c>
      <c r="AK56" s="1">
        <f>RANK(AI56,AI:AI,0)+COUNTIFS($AI$4:AI56,AI56)-1</f>
        <v>101</v>
      </c>
      <c r="AL56" s="5">
        <f t="shared" si="17"/>
        <v>75.333333333333329</v>
      </c>
    </row>
    <row r="57" spans="1:38">
      <c r="A57" s="5">
        <f>RANK(AL57,AL:AL,1)+COUNTIFS($AL$4:AL57,AL57)-1</f>
        <v>36</v>
      </c>
      <c r="B57" t="s">
        <v>53</v>
      </c>
      <c r="C57">
        <v>0</v>
      </c>
      <c r="D57">
        <v>3</v>
      </c>
      <c r="E57">
        <v>131</v>
      </c>
      <c r="F57">
        <v>63</v>
      </c>
      <c r="G57">
        <v>0</v>
      </c>
      <c r="H57">
        <v>50</v>
      </c>
      <c r="I57">
        <v>98</v>
      </c>
      <c r="J57">
        <v>105</v>
      </c>
      <c r="K57">
        <v>80</v>
      </c>
      <c r="L57">
        <v>80</v>
      </c>
      <c r="M57">
        <v>0</v>
      </c>
      <c r="N57">
        <v>17</v>
      </c>
      <c r="O57">
        <v>24</v>
      </c>
      <c r="P57">
        <v>58</v>
      </c>
      <c r="Q57">
        <v>70</v>
      </c>
      <c r="R57">
        <v>54</v>
      </c>
      <c r="U57" s="1">
        <f t="shared" si="2"/>
        <v>0</v>
      </c>
      <c r="V57" s="1">
        <f t="shared" si="3"/>
        <v>105</v>
      </c>
      <c r="W57" s="1">
        <f t="shared" si="4"/>
        <v>34</v>
      </c>
      <c r="X57" s="1">
        <f t="shared" si="5"/>
        <v>33</v>
      </c>
      <c r="Y57" s="1">
        <f t="shared" si="6"/>
        <v>85</v>
      </c>
      <c r="Z57" s="1">
        <f t="shared" si="7"/>
        <v>5</v>
      </c>
      <c r="AA57" s="1">
        <f t="shared" si="8"/>
        <v>98</v>
      </c>
      <c r="AB57" s="1">
        <f t="shared" si="9"/>
        <v>69</v>
      </c>
      <c r="AC57" s="1">
        <f t="shared" si="10"/>
        <v>41</v>
      </c>
      <c r="AD57" s="1">
        <f t="shared" si="11"/>
        <v>22</v>
      </c>
      <c r="AE57" s="1">
        <f t="shared" si="12"/>
        <v>0</v>
      </c>
      <c r="AF57" s="1">
        <f t="shared" si="13"/>
        <v>26</v>
      </c>
      <c r="AG57" s="1">
        <f t="shared" si="14"/>
        <v>50</v>
      </c>
      <c r="AH57">
        <f t="shared" si="15"/>
        <v>568</v>
      </c>
      <c r="AI57" s="1">
        <f t="shared" si="16"/>
        <v>3</v>
      </c>
      <c r="AJ57" s="1">
        <f>RANK(AH57,AH:AH,0)+COUNTIFS($AH$4:AH57,AH57)-1</f>
        <v>57</v>
      </c>
      <c r="AK57" s="1">
        <f>RANK(AI57,AI:AI,0)+COUNTIFS($AI$4:AI57,AI57)-1</f>
        <v>30</v>
      </c>
      <c r="AL57" s="5">
        <f t="shared" si="17"/>
        <v>47</v>
      </c>
    </row>
    <row r="58" spans="1:38">
      <c r="A58" s="5">
        <f>RANK(AL58,AL:AL,1)+COUNTIFS($AL$4:AL58,AL58)-1</f>
        <v>86</v>
      </c>
      <c r="B58" t="s">
        <v>54</v>
      </c>
      <c r="C58">
        <v>0</v>
      </c>
      <c r="D58">
        <v>102</v>
      </c>
      <c r="E58">
        <v>21</v>
      </c>
      <c r="F58">
        <v>77</v>
      </c>
      <c r="G58">
        <v>54</v>
      </c>
      <c r="H58">
        <v>0</v>
      </c>
      <c r="I58">
        <v>20</v>
      </c>
      <c r="J58">
        <v>25</v>
      </c>
      <c r="K58">
        <v>26</v>
      </c>
      <c r="L58">
        <v>53</v>
      </c>
      <c r="M58">
        <v>54</v>
      </c>
      <c r="N58">
        <v>47</v>
      </c>
      <c r="O58">
        <v>0</v>
      </c>
      <c r="P58">
        <v>32</v>
      </c>
      <c r="Q58">
        <v>50</v>
      </c>
      <c r="R58">
        <v>55</v>
      </c>
      <c r="U58" s="1">
        <f t="shared" si="2"/>
        <v>0</v>
      </c>
      <c r="V58" s="1">
        <f t="shared" si="3"/>
        <v>6</v>
      </c>
      <c r="W58" s="1">
        <f t="shared" si="4"/>
        <v>76</v>
      </c>
      <c r="X58" s="1">
        <f t="shared" si="5"/>
        <v>19</v>
      </c>
      <c r="Y58" s="1">
        <f t="shared" si="6"/>
        <v>31</v>
      </c>
      <c r="Z58" s="1">
        <f t="shared" si="7"/>
        <v>45</v>
      </c>
      <c r="AA58" s="1">
        <f t="shared" si="8"/>
        <v>20</v>
      </c>
      <c r="AB58" s="1">
        <f t="shared" si="9"/>
        <v>11</v>
      </c>
      <c r="AC58" s="1">
        <f t="shared" si="10"/>
        <v>95</v>
      </c>
      <c r="AD58" s="1">
        <f t="shared" si="11"/>
        <v>49</v>
      </c>
      <c r="AE58" s="1">
        <f t="shared" si="12"/>
        <v>54</v>
      </c>
      <c r="AF58" s="1">
        <f t="shared" si="13"/>
        <v>4</v>
      </c>
      <c r="AG58" s="1">
        <f t="shared" si="14"/>
        <v>74</v>
      </c>
      <c r="AH58">
        <f t="shared" si="15"/>
        <v>484</v>
      </c>
      <c r="AI58" s="1">
        <f t="shared" si="16"/>
        <v>1</v>
      </c>
      <c r="AJ58" s="1">
        <f>RANK(AH58,AH:AH,0)+COUNTIFS($AH$4:AH58,AH58)-1</f>
        <v>89</v>
      </c>
      <c r="AK58" s="1">
        <f>RANK(AI58,AI:AI,0)+COUNTIFS($AI$4:AI58,AI58)-1</f>
        <v>102</v>
      </c>
      <c r="AL58" s="5">
        <f t="shared" si="17"/>
        <v>82</v>
      </c>
    </row>
    <row r="59" spans="1:38">
      <c r="A59" s="5">
        <f>RANK(AL59,AL:AL,1)+COUNTIFS($AL$4:AL59,AL59)-1</f>
        <v>33</v>
      </c>
      <c r="B59" t="s">
        <v>70</v>
      </c>
      <c r="C59">
        <v>0</v>
      </c>
      <c r="D59">
        <v>60</v>
      </c>
      <c r="E59">
        <v>49</v>
      </c>
      <c r="F59">
        <v>131</v>
      </c>
      <c r="G59">
        <v>47</v>
      </c>
      <c r="H59">
        <v>0</v>
      </c>
      <c r="I59">
        <v>124</v>
      </c>
      <c r="J59">
        <v>83</v>
      </c>
      <c r="K59">
        <v>32</v>
      </c>
      <c r="L59">
        <v>26</v>
      </c>
      <c r="M59">
        <v>53</v>
      </c>
      <c r="N59">
        <v>0</v>
      </c>
      <c r="O59">
        <v>20</v>
      </c>
      <c r="P59">
        <v>54</v>
      </c>
      <c r="Q59">
        <v>93</v>
      </c>
      <c r="R59">
        <v>56</v>
      </c>
      <c r="U59" s="1">
        <f t="shared" si="2"/>
        <v>0</v>
      </c>
      <c r="V59" s="1">
        <f t="shared" si="3"/>
        <v>48</v>
      </c>
      <c r="W59" s="1">
        <f t="shared" si="4"/>
        <v>48</v>
      </c>
      <c r="X59" s="1">
        <f t="shared" si="5"/>
        <v>35</v>
      </c>
      <c r="Y59" s="1">
        <f t="shared" si="6"/>
        <v>38</v>
      </c>
      <c r="Z59" s="1">
        <f t="shared" si="7"/>
        <v>45</v>
      </c>
      <c r="AA59" s="1">
        <f t="shared" si="8"/>
        <v>124</v>
      </c>
      <c r="AB59" s="1">
        <f t="shared" si="9"/>
        <v>47</v>
      </c>
      <c r="AC59" s="1">
        <f t="shared" si="10"/>
        <v>89</v>
      </c>
      <c r="AD59" s="1">
        <f t="shared" si="11"/>
        <v>76</v>
      </c>
      <c r="AE59" s="1">
        <f t="shared" si="12"/>
        <v>53</v>
      </c>
      <c r="AF59" s="1">
        <f t="shared" si="13"/>
        <v>43</v>
      </c>
      <c r="AG59" s="1">
        <f t="shared" si="14"/>
        <v>54</v>
      </c>
      <c r="AH59">
        <f t="shared" si="15"/>
        <v>700</v>
      </c>
      <c r="AI59" s="1">
        <f t="shared" si="16"/>
        <v>2</v>
      </c>
      <c r="AJ59" s="1">
        <f>RANK(AH59,AH:AH,0)+COUNTIFS($AH$4:AH59,AH59)-1</f>
        <v>15</v>
      </c>
      <c r="AK59" s="1">
        <f>RANK(AI59,AI:AI,0)+COUNTIFS($AI$4:AI59,AI59)-1</f>
        <v>67</v>
      </c>
      <c r="AL59" s="5">
        <f t="shared" si="17"/>
        <v>46</v>
      </c>
    </row>
    <row r="60" spans="1:38">
      <c r="A60" s="5">
        <f>RANK(AL60,AL:AL,1)+COUNTIFS($AL$4:AL60,AL60)-1</f>
        <v>57</v>
      </c>
      <c r="B60" t="s">
        <v>55</v>
      </c>
      <c r="C60">
        <v>0</v>
      </c>
      <c r="D60">
        <v>131</v>
      </c>
      <c r="E60">
        <v>50</v>
      </c>
      <c r="F60">
        <v>48</v>
      </c>
      <c r="G60">
        <v>12</v>
      </c>
      <c r="H60">
        <v>0</v>
      </c>
      <c r="I60">
        <v>127</v>
      </c>
      <c r="J60">
        <v>40</v>
      </c>
      <c r="K60">
        <v>128</v>
      </c>
      <c r="L60">
        <v>0</v>
      </c>
      <c r="M60">
        <v>36</v>
      </c>
      <c r="N60">
        <v>72</v>
      </c>
      <c r="O60">
        <v>85</v>
      </c>
      <c r="P60">
        <v>42</v>
      </c>
      <c r="Q60">
        <v>106</v>
      </c>
      <c r="R60">
        <v>57</v>
      </c>
      <c r="U60" s="1">
        <f t="shared" si="2"/>
        <v>0</v>
      </c>
      <c r="V60" s="1">
        <f t="shared" si="3"/>
        <v>23</v>
      </c>
      <c r="W60" s="1">
        <f t="shared" si="4"/>
        <v>47</v>
      </c>
      <c r="X60" s="1">
        <f t="shared" si="5"/>
        <v>48</v>
      </c>
      <c r="Y60" s="1">
        <f t="shared" si="6"/>
        <v>73</v>
      </c>
      <c r="Z60" s="1">
        <f t="shared" si="7"/>
        <v>45</v>
      </c>
      <c r="AA60" s="1">
        <f t="shared" si="8"/>
        <v>127</v>
      </c>
      <c r="AB60" s="1">
        <f t="shared" si="9"/>
        <v>4</v>
      </c>
      <c r="AC60" s="1">
        <f t="shared" si="10"/>
        <v>7</v>
      </c>
      <c r="AD60" s="1">
        <f t="shared" si="11"/>
        <v>102</v>
      </c>
      <c r="AE60" s="1">
        <f t="shared" si="12"/>
        <v>36</v>
      </c>
      <c r="AF60" s="1">
        <f t="shared" si="13"/>
        <v>29</v>
      </c>
      <c r="AG60" s="1">
        <f t="shared" si="14"/>
        <v>11</v>
      </c>
      <c r="AH60">
        <f t="shared" si="15"/>
        <v>552</v>
      </c>
      <c r="AI60" s="1">
        <f t="shared" si="16"/>
        <v>2</v>
      </c>
      <c r="AJ60" s="1">
        <f>RANK(AH60,AH:AH,0)+COUNTIFS($AH$4:AH60,AH60)-1</f>
        <v>63</v>
      </c>
      <c r="AK60" s="1">
        <f>RANK(AI60,AI:AI,0)+COUNTIFS($AI$4:AI60,AI60)-1</f>
        <v>68</v>
      </c>
      <c r="AL60" s="5">
        <f t="shared" si="17"/>
        <v>62.666666666666664</v>
      </c>
    </row>
    <row r="61" spans="1:38">
      <c r="A61" s="5">
        <f>RANK(AL61,AL:AL,1)+COUNTIFS($AL$4:AL61,AL61)-1</f>
        <v>62</v>
      </c>
      <c r="B61" t="s">
        <v>56</v>
      </c>
      <c r="C61">
        <v>0</v>
      </c>
      <c r="D61">
        <v>29</v>
      </c>
      <c r="E61">
        <v>105</v>
      </c>
      <c r="F61">
        <v>131</v>
      </c>
      <c r="G61">
        <v>0</v>
      </c>
      <c r="H61">
        <v>88</v>
      </c>
      <c r="I61">
        <v>126</v>
      </c>
      <c r="J61">
        <v>76</v>
      </c>
      <c r="K61">
        <v>101</v>
      </c>
      <c r="L61">
        <v>77</v>
      </c>
      <c r="M61">
        <v>0</v>
      </c>
      <c r="N61">
        <v>64</v>
      </c>
      <c r="O61">
        <v>11</v>
      </c>
      <c r="P61">
        <v>3</v>
      </c>
      <c r="Q61">
        <v>5</v>
      </c>
      <c r="R61">
        <v>58</v>
      </c>
      <c r="U61" s="1">
        <f t="shared" si="2"/>
        <v>0</v>
      </c>
      <c r="V61" s="1">
        <f t="shared" si="3"/>
        <v>79</v>
      </c>
      <c r="W61" s="1">
        <f t="shared" si="4"/>
        <v>8</v>
      </c>
      <c r="X61" s="1">
        <f t="shared" si="5"/>
        <v>35</v>
      </c>
      <c r="Y61" s="1">
        <f t="shared" si="6"/>
        <v>85</v>
      </c>
      <c r="Z61" s="1">
        <f t="shared" si="7"/>
        <v>43</v>
      </c>
      <c r="AA61" s="1">
        <f t="shared" si="8"/>
        <v>126</v>
      </c>
      <c r="AB61" s="1">
        <f t="shared" si="9"/>
        <v>40</v>
      </c>
      <c r="AC61" s="1">
        <f t="shared" si="10"/>
        <v>20</v>
      </c>
      <c r="AD61" s="1">
        <f t="shared" si="11"/>
        <v>25</v>
      </c>
      <c r="AE61" s="1">
        <f t="shared" si="12"/>
        <v>0</v>
      </c>
      <c r="AF61" s="1">
        <f t="shared" si="13"/>
        <v>21</v>
      </c>
      <c r="AG61" s="1">
        <f t="shared" si="14"/>
        <v>63</v>
      </c>
      <c r="AH61">
        <f t="shared" si="15"/>
        <v>545</v>
      </c>
      <c r="AI61" s="1">
        <f t="shared" si="16"/>
        <v>2</v>
      </c>
      <c r="AJ61" s="1">
        <f>RANK(AH61,AH:AH,0)+COUNTIFS($AH$4:AH61,AH61)-1</f>
        <v>67</v>
      </c>
      <c r="AK61" s="1">
        <f>RANK(AI61,AI:AI,0)+COUNTIFS($AI$4:AI61,AI61)-1</f>
        <v>69</v>
      </c>
      <c r="AL61" s="5">
        <f t="shared" si="17"/>
        <v>64.666666666666671</v>
      </c>
    </row>
    <row r="62" spans="1:38">
      <c r="A62" s="5">
        <f>RANK(AL62,AL:AL,1)+COUNTIFS($AL$4:AL62,AL62)-1</f>
        <v>107</v>
      </c>
      <c r="B62" t="s">
        <v>74</v>
      </c>
      <c r="C62">
        <v>0</v>
      </c>
      <c r="D62">
        <v>118</v>
      </c>
      <c r="E62">
        <v>83</v>
      </c>
      <c r="F62">
        <v>115</v>
      </c>
      <c r="G62">
        <v>93</v>
      </c>
      <c r="H62">
        <v>7</v>
      </c>
      <c r="I62">
        <v>71</v>
      </c>
      <c r="J62">
        <v>57</v>
      </c>
      <c r="K62">
        <v>0</v>
      </c>
      <c r="L62">
        <v>92</v>
      </c>
      <c r="M62">
        <v>34</v>
      </c>
      <c r="N62">
        <v>0</v>
      </c>
      <c r="O62">
        <v>29</v>
      </c>
      <c r="P62">
        <v>80</v>
      </c>
      <c r="Q62">
        <v>88</v>
      </c>
      <c r="R62">
        <v>59</v>
      </c>
      <c r="U62" s="1">
        <f t="shared" si="2"/>
        <v>0</v>
      </c>
      <c r="V62" s="1">
        <f t="shared" si="3"/>
        <v>10</v>
      </c>
      <c r="W62" s="1">
        <f t="shared" si="4"/>
        <v>14</v>
      </c>
      <c r="X62" s="1">
        <f t="shared" si="5"/>
        <v>19</v>
      </c>
      <c r="Y62" s="1">
        <f t="shared" si="6"/>
        <v>8</v>
      </c>
      <c r="Z62" s="1">
        <f t="shared" si="7"/>
        <v>38</v>
      </c>
      <c r="AA62" s="1">
        <f t="shared" si="8"/>
        <v>71</v>
      </c>
      <c r="AB62" s="1">
        <f t="shared" si="9"/>
        <v>21</v>
      </c>
      <c r="AC62" s="1">
        <f t="shared" si="10"/>
        <v>121</v>
      </c>
      <c r="AD62" s="1">
        <f t="shared" si="11"/>
        <v>10</v>
      </c>
      <c r="AE62" s="1">
        <f t="shared" si="12"/>
        <v>34</v>
      </c>
      <c r="AF62" s="1">
        <f t="shared" si="13"/>
        <v>43</v>
      </c>
      <c r="AG62" s="1">
        <f t="shared" si="14"/>
        <v>45</v>
      </c>
      <c r="AH62">
        <f t="shared" si="15"/>
        <v>434</v>
      </c>
      <c r="AI62" s="1">
        <f t="shared" si="16"/>
        <v>1</v>
      </c>
      <c r="AJ62" s="1">
        <f>RANK(AH62,AH:AH,0)+COUNTIFS($AH$4:AH62,AH62)-1</f>
        <v>107</v>
      </c>
      <c r="AK62" s="1">
        <f>RANK(AI62,AI:AI,0)+COUNTIFS($AI$4:AI62,AI62)-1</f>
        <v>103</v>
      </c>
      <c r="AL62" s="5">
        <f t="shared" si="17"/>
        <v>89.666666666666671</v>
      </c>
    </row>
    <row r="63" spans="1:38">
      <c r="A63" s="5">
        <f>RANK(AL63,AL:AL,1)+COUNTIFS($AL$4:AL63,AL63)-1</f>
        <v>99</v>
      </c>
      <c r="B63" t="s">
        <v>45</v>
      </c>
      <c r="C63">
        <v>0</v>
      </c>
      <c r="D63">
        <v>131</v>
      </c>
      <c r="E63">
        <v>54</v>
      </c>
      <c r="F63">
        <v>95</v>
      </c>
      <c r="G63">
        <v>0</v>
      </c>
      <c r="H63">
        <v>34</v>
      </c>
      <c r="I63">
        <v>93</v>
      </c>
      <c r="J63">
        <v>21</v>
      </c>
      <c r="K63">
        <v>129</v>
      </c>
      <c r="L63">
        <v>80</v>
      </c>
      <c r="M63">
        <v>0</v>
      </c>
      <c r="N63">
        <v>33</v>
      </c>
      <c r="O63">
        <v>88</v>
      </c>
      <c r="P63">
        <v>71</v>
      </c>
      <c r="Q63">
        <v>29</v>
      </c>
      <c r="R63">
        <v>60</v>
      </c>
      <c r="U63" s="1">
        <f t="shared" si="2"/>
        <v>0</v>
      </c>
      <c r="V63" s="1">
        <f t="shared" si="3"/>
        <v>23</v>
      </c>
      <c r="W63" s="1">
        <f t="shared" si="4"/>
        <v>43</v>
      </c>
      <c r="X63" s="1">
        <f t="shared" si="5"/>
        <v>1</v>
      </c>
      <c r="Y63" s="1">
        <f t="shared" si="6"/>
        <v>85</v>
      </c>
      <c r="Z63" s="1">
        <f t="shared" si="7"/>
        <v>11</v>
      </c>
      <c r="AA63" s="1">
        <f t="shared" si="8"/>
        <v>93</v>
      </c>
      <c r="AB63" s="1">
        <f t="shared" si="9"/>
        <v>15</v>
      </c>
      <c r="AC63" s="1">
        <f t="shared" si="10"/>
        <v>8</v>
      </c>
      <c r="AD63" s="1">
        <f t="shared" si="11"/>
        <v>22</v>
      </c>
      <c r="AE63" s="1">
        <f t="shared" si="12"/>
        <v>0</v>
      </c>
      <c r="AF63" s="1">
        <f t="shared" si="13"/>
        <v>10</v>
      </c>
      <c r="AG63" s="1">
        <f t="shared" si="14"/>
        <v>14</v>
      </c>
      <c r="AH63">
        <f t="shared" si="15"/>
        <v>325</v>
      </c>
      <c r="AI63" s="1">
        <f t="shared" si="16"/>
        <v>2</v>
      </c>
      <c r="AJ63" s="1">
        <f>RANK(AH63,AH:AH,0)+COUNTIFS($AH$4:AH63,AH63)-1</f>
        <v>129</v>
      </c>
      <c r="AK63" s="1">
        <f>RANK(AI63,AI:AI,0)+COUNTIFS($AI$4:AI63,AI63)-1</f>
        <v>70</v>
      </c>
      <c r="AL63" s="5">
        <f t="shared" si="17"/>
        <v>86.333333333333329</v>
      </c>
    </row>
    <row r="64" spans="1:38">
      <c r="A64" s="5">
        <f>RANK(AL64,AL:AL,1)+COUNTIFS($AL$4:AL64,AL64)-1</f>
        <v>105</v>
      </c>
      <c r="B64" t="s">
        <v>50</v>
      </c>
      <c r="C64">
        <v>0</v>
      </c>
      <c r="D64">
        <v>131</v>
      </c>
      <c r="E64">
        <v>112</v>
      </c>
      <c r="F64">
        <v>111</v>
      </c>
      <c r="G64">
        <v>24</v>
      </c>
      <c r="H64">
        <v>110</v>
      </c>
      <c r="I64">
        <v>28</v>
      </c>
      <c r="J64">
        <v>120</v>
      </c>
      <c r="K64">
        <v>91</v>
      </c>
      <c r="L64">
        <v>106</v>
      </c>
      <c r="M64">
        <v>0</v>
      </c>
      <c r="N64">
        <v>113</v>
      </c>
      <c r="O64">
        <v>23</v>
      </c>
      <c r="P64">
        <v>0</v>
      </c>
      <c r="Q64">
        <v>115</v>
      </c>
      <c r="R64">
        <v>61</v>
      </c>
      <c r="U64" s="1">
        <f t="shared" si="2"/>
        <v>0</v>
      </c>
      <c r="V64" s="1">
        <f t="shared" si="3"/>
        <v>23</v>
      </c>
      <c r="W64" s="1">
        <f t="shared" si="4"/>
        <v>15</v>
      </c>
      <c r="X64" s="1">
        <f t="shared" si="5"/>
        <v>15</v>
      </c>
      <c r="Y64" s="1">
        <f t="shared" si="6"/>
        <v>61</v>
      </c>
      <c r="Z64" s="1">
        <f t="shared" si="7"/>
        <v>65</v>
      </c>
      <c r="AA64" s="1">
        <f t="shared" si="8"/>
        <v>28</v>
      </c>
      <c r="AB64" s="1">
        <f t="shared" si="9"/>
        <v>84</v>
      </c>
      <c r="AC64" s="1">
        <f t="shared" si="10"/>
        <v>30</v>
      </c>
      <c r="AD64" s="1">
        <f t="shared" si="11"/>
        <v>4</v>
      </c>
      <c r="AE64" s="1">
        <f t="shared" si="12"/>
        <v>0</v>
      </c>
      <c r="AF64" s="1">
        <f t="shared" si="13"/>
        <v>70</v>
      </c>
      <c r="AG64" s="1">
        <f t="shared" si="14"/>
        <v>51</v>
      </c>
      <c r="AH64">
        <f t="shared" si="15"/>
        <v>446</v>
      </c>
      <c r="AI64" s="1">
        <f t="shared" si="16"/>
        <v>1</v>
      </c>
      <c r="AJ64" s="1">
        <f>RANK(AH64,AH:AH,0)+COUNTIFS($AH$4:AH64,AH64)-1</f>
        <v>102</v>
      </c>
      <c r="AK64" s="1">
        <f>RANK(AI64,AI:AI,0)+COUNTIFS($AI$4:AI64,AI64)-1</f>
        <v>104</v>
      </c>
      <c r="AL64" s="5">
        <f t="shared" si="17"/>
        <v>89</v>
      </c>
    </row>
    <row r="65" spans="1:38">
      <c r="A65" s="5">
        <f>RANK(AL65,AL:AL,1)+COUNTIFS($AL$4:AL65,AL65)-1</f>
        <v>100</v>
      </c>
      <c r="B65" t="s">
        <v>100</v>
      </c>
      <c r="C65">
        <v>0</v>
      </c>
      <c r="D65">
        <v>131</v>
      </c>
      <c r="E65">
        <v>33</v>
      </c>
      <c r="F65">
        <v>21</v>
      </c>
      <c r="G65">
        <v>64</v>
      </c>
      <c r="H65">
        <v>120</v>
      </c>
      <c r="I65">
        <v>23</v>
      </c>
      <c r="J65">
        <v>0</v>
      </c>
      <c r="K65">
        <v>129</v>
      </c>
      <c r="L65">
        <v>110</v>
      </c>
      <c r="M65">
        <v>91</v>
      </c>
      <c r="N65">
        <v>0</v>
      </c>
      <c r="O65">
        <v>69</v>
      </c>
      <c r="P65">
        <v>28</v>
      </c>
      <c r="Q65">
        <v>106</v>
      </c>
      <c r="R65">
        <v>62</v>
      </c>
      <c r="U65" s="1">
        <f t="shared" si="2"/>
        <v>0</v>
      </c>
      <c r="V65" s="1">
        <f t="shared" si="3"/>
        <v>23</v>
      </c>
      <c r="W65" s="1">
        <f t="shared" si="4"/>
        <v>64</v>
      </c>
      <c r="X65" s="1">
        <f t="shared" si="5"/>
        <v>75</v>
      </c>
      <c r="Y65" s="1">
        <f t="shared" si="6"/>
        <v>21</v>
      </c>
      <c r="Z65" s="1">
        <f t="shared" si="7"/>
        <v>75</v>
      </c>
      <c r="AA65" s="1">
        <f t="shared" si="8"/>
        <v>23</v>
      </c>
      <c r="AB65" s="1">
        <f t="shared" si="9"/>
        <v>36</v>
      </c>
      <c r="AC65" s="1">
        <f t="shared" si="10"/>
        <v>8</v>
      </c>
      <c r="AD65" s="1">
        <f t="shared" si="11"/>
        <v>8</v>
      </c>
      <c r="AE65" s="1">
        <f t="shared" si="12"/>
        <v>91</v>
      </c>
      <c r="AF65" s="1">
        <f t="shared" si="13"/>
        <v>43</v>
      </c>
      <c r="AG65" s="1">
        <f t="shared" si="14"/>
        <v>5</v>
      </c>
      <c r="AH65">
        <f t="shared" si="15"/>
        <v>472</v>
      </c>
      <c r="AI65" s="1">
        <f t="shared" si="16"/>
        <v>1</v>
      </c>
      <c r="AJ65" s="1">
        <f>RANK(AH65,AH:AH,0)+COUNTIFS($AH$4:AH65,AH65)-1</f>
        <v>92</v>
      </c>
      <c r="AK65" s="1">
        <f>RANK(AI65,AI:AI,0)+COUNTIFS($AI$4:AI65,AI65)-1</f>
        <v>105</v>
      </c>
      <c r="AL65" s="5">
        <f t="shared" si="17"/>
        <v>86.333333333333329</v>
      </c>
    </row>
    <row r="66" spans="1:38">
      <c r="A66" s="5">
        <f>RANK(AL66,AL:AL,1)+COUNTIFS($AL$4:AL66,AL66)-1</f>
        <v>8</v>
      </c>
      <c r="B66" t="s">
        <v>41</v>
      </c>
      <c r="C66">
        <v>0</v>
      </c>
      <c r="D66">
        <v>45</v>
      </c>
      <c r="E66">
        <v>131</v>
      </c>
      <c r="F66">
        <v>118</v>
      </c>
      <c r="G66">
        <v>0</v>
      </c>
      <c r="H66">
        <v>101</v>
      </c>
      <c r="I66">
        <v>84</v>
      </c>
      <c r="J66">
        <v>64</v>
      </c>
      <c r="K66">
        <v>68</v>
      </c>
      <c r="L66">
        <v>14</v>
      </c>
      <c r="M66">
        <v>88</v>
      </c>
      <c r="N66">
        <v>0</v>
      </c>
      <c r="O66">
        <v>6</v>
      </c>
      <c r="P66">
        <v>40</v>
      </c>
      <c r="Q66">
        <v>11</v>
      </c>
      <c r="R66">
        <v>63</v>
      </c>
      <c r="U66" s="1">
        <f t="shared" si="2"/>
        <v>0</v>
      </c>
      <c r="V66" s="1">
        <f t="shared" si="3"/>
        <v>63</v>
      </c>
      <c r="W66" s="1">
        <f t="shared" si="4"/>
        <v>34</v>
      </c>
      <c r="X66" s="1">
        <f t="shared" si="5"/>
        <v>22</v>
      </c>
      <c r="Y66" s="1">
        <f t="shared" si="6"/>
        <v>85</v>
      </c>
      <c r="Z66" s="1">
        <f t="shared" si="7"/>
        <v>56</v>
      </c>
      <c r="AA66" s="1">
        <f t="shared" si="8"/>
        <v>84</v>
      </c>
      <c r="AB66" s="1">
        <f t="shared" si="9"/>
        <v>28</v>
      </c>
      <c r="AC66" s="1">
        <f t="shared" si="10"/>
        <v>53</v>
      </c>
      <c r="AD66" s="1">
        <f t="shared" si="11"/>
        <v>88</v>
      </c>
      <c r="AE66" s="1">
        <f t="shared" si="12"/>
        <v>88</v>
      </c>
      <c r="AF66" s="1">
        <f t="shared" si="13"/>
        <v>43</v>
      </c>
      <c r="AG66" s="1">
        <f t="shared" si="14"/>
        <v>68</v>
      </c>
      <c r="AH66">
        <f t="shared" si="15"/>
        <v>712</v>
      </c>
      <c r="AI66" s="1">
        <f t="shared" si="16"/>
        <v>4</v>
      </c>
      <c r="AJ66" s="1">
        <f>RANK(AH66,AH:AH,0)+COUNTIFS($AH$4:AH66,AH66)-1</f>
        <v>11</v>
      </c>
      <c r="AK66" s="1">
        <f>RANK(AI66,AI:AI,0)+COUNTIFS($AI$4:AI66,AI66)-1</f>
        <v>12</v>
      </c>
      <c r="AL66" s="5">
        <f t="shared" si="17"/>
        <v>28.666666666666668</v>
      </c>
    </row>
    <row r="67" spans="1:38">
      <c r="A67" s="5">
        <f>RANK(AL67,AL:AL,1)+COUNTIFS($AL$4:AL67,AL67)-1</f>
        <v>95</v>
      </c>
      <c r="B67" t="s">
        <v>94</v>
      </c>
      <c r="C67">
        <v>0</v>
      </c>
      <c r="D67">
        <v>68</v>
      </c>
      <c r="E67">
        <v>87</v>
      </c>
      <c r="F67">
        <v>131</v>
      </c>
      <c r="G67">
        <v>106</v>
      </c>
      <c r="H67">
        <v>0</v>
      </c>
      <c r="I67">
        <v>66</v>
      </c>
      <c r="J67">
        <v>123</v>
      </c>
      <c r="K67">
        <v>127</v>
      </c>
      <c r="L67">
        <v>63</v>
      </c>
      <c r="M67">
        <v>72</v>
      </c>
      <c r="N67">
        <v>42</v>
      </c>
      <c r="O67">
        <v>0</v>
      </c>
      <c r="P67">
        <v>70</v>
      </c>
      <c r="Q67">
        <v>65</v>
      </c>
      <c r="R67">
        <v>64</v>
      </c>
      <c r="U67" s="1">
        <f t="shared" si="2"/>
        <v>0</v>
      </c>
      <c r="V67" s="1">
        <f t="shared" si="3"/>
        <v>40</v>
      </c>
      <c r="W67" s="1">
        <f t="shared" si="4"/>
        <v>10</v>
      </c>
      <c r="X67" s="1">
        <f t="shared" si="5"/>
        <v>35</v>
      </c>
      <c r="Y67" s="1">
        <f t="shared" si="6"/>
        <v>21</v>
      </c>
      <c r="Z67" s="1">
        <f t="shared" si="7"/>
        <v>45</v>
      </c>
      <c r="AA67" s="1">
        <f t="shared" si="8"/>
        <v>66</v>
      </c>
      <c r="AB67" s="1">
        <f t="shared" si="9"/>
        <v>87</v>
      </c>
      <c r="AC67" s="1">
        <f t="shared" si="10"/>
        <v>6</v>
      </c>
      <c r="AD67" s="1">
        <f t="shared" si="11"/>
        <v>39</v>
      </c>
      <c r="AE67" s="1">
        <f t="shared" si="12"/>
        <v>72</v>
      </c>
      <c r="AF67" s="1">
        <f t="shared" si="13"/>
        <v>1</v>
      </c>
      <c r="AG67" s="1">
        <f t="shared" si="14"/>
        <v>74</v>
      </c>
      <c r="AH67">
        <f t="shared" si="15"/>
        <v>496</v>
      </c>
      <c r="AI67" s="1">
        <f t="shared" si="16"/>
        <v>1</v>
      </c>
      <c r="AJ67" s="1">
        <f>RANK(AH67,AH:AH,0)+COUNTIFS($AH$4:AH67,AH67)-1</f>
        <v>85</v>
      </c>
      <c r="AK67" s="1">
        <f>RANK(AI67,AI:AI,0)+COUNTIFS($AI$4:AI67,AI67)-1</f>
        <v>106</v>
      </c>
      <c r="AL67" s="5">
        <f t="shared" si="17"/>
        <v>85</v>
      </c>
    </row>
    <row r="68" spans="1:38">
      <c r="A68" s="5">
        <f>RANK(AL68,AL:AL,1)+COUNTIFS($AL$4:AL68,AL68)-1</f>
        <v>120</v>
      </c>
      <c r="B68" t="s">
        <v>60</v>
      </c>
      <c r="C68">
        <v>0</v>
      </c>
      <c r="D68">
        <v>88</v>
      </c>
      <c r="E68">
        <v>131</v>
      </c>
      <c r="F68">
        <v>11</v>
      </c>
      <c r="G68">
        <v>7</v>
      </c>
      <c r="H68">
        <v>37</v>
      </c>
      <c r="I68">
        <v>0</v>
      </c>
      <c r="J68">
        <v>18</v>
      </c>
      <c r="K68">
        <v>115</v>
      </c>
      <c r="L68">
        <v>69</v>
      </c>
      <c r="M68">
        <v>0</v>
      </c>
      <c r="N68">
        <v>23</v>
      </c>
      <c r="O68">
        <v>106</v>
      </c>
      <c r="P68">
        <v>129</v>
      </c>
      <c r="Q68">
        <v>113</v>
      </c>
      <c r="R68">
        <v>65</v>
      </c>
      <c r="U68" s="1">
        <f t="shared" si="2"/>
        <v>0</v>
      </c>
      <c r="V68" s="1">
        <f t="shared" si="3"/>
        <v>20</v>
      </c>
      <c r="W68" s="1">
        <f t="shared" si="4"/>
        <v>34</v>
      </c>
      <c r="X68" s="1">
        <f t="shared" si="5"/>
        <v>85</v>
      </c>
      <c r="Y68" s="1">
        <f t="shared" si="6"/>
        <v>78</v>
      </c>
      <c r="Z68" s="1">
        <f t="shared" si="7"/>
        <v>8</v>
      </c>
      <c r="AA68" s="1">
        <f t="shared" si="8"/>
        <v>0</v>
      </c>
      <c r="AB68" s="1">
        <f t="shared" si="9"/>
        <v>18</v>
      </c>
      <c r="AC68" s="1">
        <f t="shared" si="10"/>
        <v>6</v>
      </c>
      <c r="AD68" s="1">
        <f t="shared" si="11"/>
        <v>33</v>
      </c>
      <c r="AE68" s="1">
        <f t="shared" si="12"/>
        <v>0</v>
      </c>
      <c r="AF68" s="1">
        <f t="shared" si="13"/>
        <v>20</v>
      </c>
      <c r="AG68" s="1">
        <f t="shared" si="14"/>
        <v>32</v>
      </c>
      <c r="AH68">
        <f t="shared" si="15"/>
        <v>334</v>
      </c>
      <c r="AI68" s="1">
        <f t="shared" si="16"/>
        <v>1</v>
      </c>
      <c r="AJ68" s="1">
        <f>RANK(AH68,AH:AH,0)+COUNTIFS($AH$4:AH68,AH68)-1</f>
        <v>127</v>
      </c>
      <c r="AK68" s="1">
        <f>RANK(AI68,AI:AI,0)+COUNTIFS($AI$4:AI68,AI68)-1</f>
        <v>107</v>
      </c>
      <c r="AL68" s="5">
        <f t="shared" si="17"/>
        <v>99.666666666666671</v>
      </c>
    </row>
    <row r="69" spans="1:38">
      <c r="A69" s="5">
        <f>RANK(AL69,AL:AL,1)+COUNTIFS($AL$4:AL69,AL69)-1</f>
        <v>108</v>
      </c>
      <c r="B69" t="s">
        <v>62</v>
      </c>
      <c r="C69">
        <v>0</v>
      </c>
      <c r="D69">
        <v>128</v>
      </c>
      <c r="E69">
        <v>18</v>
      </c>
      <c r="F69">
        <v>124</v>
      </c>
      <c r="G69">
        <v>131</v>
      </c>
      <c r="H69">
        <v>0</v>
      </c>
      <c r="I69">
        <v>68</v>
      </c>
      <c r="J69">
        <v>87</v>
      </c>
      <c r="K69">
        <v>111</v>
      </c>
      <c r="L69">
        <v>117</v>
      </c>
      <c r="M69">
        <v>77</v>
      </c>
      <c r="N69">
        <v>66</v>
      </c>
      <c r="O69">
        <v>131</v>
      </c>
      <c r="P69">
        <v>0</v>
      </c>
      <c r="Q69">
        <v>79</v>
      </c>
      <c r="R69">
        <v>66</v>
      </c>
      <c r="U69" s="1">
        <f t="shared" ref="U69:U132" si="18">ABS(U$3-C69)</f>
        <v>0</v>
      </c>
      <c r="V69" s="1">
        <f t="shared" ref="V69:V132" si="19">ABS(V$3-D69)</f>
        <v>20</v>
      </c>
      <c r="W69" s="1">
        <f t="shared" ref="W69:W132" si="20">ABS(W$3-E69)</f>
        <v>79</v>
      </c>
      <c r="X69" s="1">
        <f t="shared" ref="X69:X132" si="21">ABS(X$3-F69)</f>
        <v>28</v>
      </c>
      <c r="Y69" s="1">
        <f t="shared" ref="Y69:Y132" si="22">ABS(Y$3-G69)</f>
        <v>46</v>
      </c>
      <c r="Z69" s="1">
        <f t="shared" ref="Z69:Z132" si="23">ABS(Z$3-H69)</f>
        <v>45</v>
      </c>
      <c r="AA69" s="1">
        <f t="shared" ref="AA69:AA132" si="24">ABS(AA$3-I69)</f>
        <v>68</v>
      </c>
      <c r="AB69" s="1">
        <f t="shared" ref="AB69:AB132" si="25">ABS(AB$3-J69)</f>
        <v>51</v>
      </c>
      <c r="AC69" s="1">
        <f t="shared" ref="AC69:AC132" si="26">ABS(AC$3-K69)</f>
        <v>10</v>
      </c>
      <c r="AD69" s="1">
        <f t="shared" ref="AD69:AD132" si="27">ABS(AD$3-L69)</f>
        <v>15</v>
      </c>
      <c r="AE69" s="1">
        <f t="shared" ref="AE69:AE132" si="28">ABS(AE$3-M69)</f>
        <v>77</v>
      </c>
      <c r="AF69" s="1">
        <f t="shared" ref="AF69:AF132" si="29">ABS(AF$3-N69)</f>
        <v>23</v>
      </c>
      <c r="AG69" s="1">
        <f t="shared" ref="AG69:AG132" si="30">ABS(AG$3-O69)</f>
        <v>57</v>
      </c>
      <c r="AH69">
        <f t="shared" ref="AH69:AH132" si="31">SUM(U69:AG69)</f>
        <v>519</v>
      </c>
      <c r="AI69" s="1">
        <f t="shared" ref="AI69:AI132" si="32">COUNTIFS(U69:AG69,"&gt;=80")</f>
        <v>0</v>
      </c>
      <c r="AJ69" s="1">
        <f>RANK(AH69,AH:AH,0)+COUNTIFS($AH$4:AH69,AH69)-1</f>
        <v>77</v>
      </c>
      <c r="AK69" s="1">
        <f>RANK(AI69,AI:AI,0)+COUNTIFS($AI$4:AI69,AI69)-1</f>
        <v>127</v>
      </c>
      <c r="AL69" s="5">
        <f t="shared" ref="AL69:AL132" si="33">AVERAGE(AJ69,AK69,R69)</f>
        <v>90</v>
      </c>
    </row>
    <row r="70" spans="1:38">
      <c r="A70" s="5">
        <f>RANK(AL70,AL:AL,1)+COUNTIFS($AL$4:AL70,AL70)-1</f>
        <v>112</v>
      </c>
      <c r="B70" t="s">
        <v>64</v>
      </c>
      <c r="C70">
        <v>0</v>
      </c>
      <c r="D70">
        <v>10</v>
      </c>
      <c r="E70">
        <v>109</v>
      </c>
      <c r="F70">
        <v>131</v>
      </c>
      <c r="G70">
        <v>14</v>
      </c>
      <c r="H70">
        <v>72</v>
      </c>
      <c r="I70">
        <v>0</v>
      </c>
      <c r="J70">
        <v>66</v>
      </c>
      <c r="K70">
        <v>122</v>
      </c>
      <c r="L70">
        <v>49</v>
      </c>
      <c r="M70">
        <v>0</v>
      </c>
      <c r="N70">
        <v>14</v>
      </c>
      <c r="O70">
        <v>13</v>
      </c>
      <c r="P70">
        <v>102</v>
      </c>
      <c r="Q70">
        <v>77</v>
      </c>
      <c r="R70">
        <v>67</v>
      </c>
      <c r="U70" s="1">
        <f t="shared" si="18"/>
        <v>0</v>
      </c>
      <c r="V70" s="1">
        <f t="shared" si="19"/>
        <v>98</v>
      </c>
      <c r="W70" s="1">
        <f t="shared" si="20"/>
        <v>12</v>
      </c>
      <c r="X70" s="1">
        <f t="shared" si="21"/>
        <v>35</v>
      </c>
      <c r="Y70" s="1">
        <f t="shared" si="22"/>
        <v>71</v>
      </c>
      <c r="Z70" s="1">
        <f t="shared" si="23"/>
        <v>27</v>
      </c>
      <c r="AA70" s="1">
        <f t="shared" si="24"/>
        <v>0</v>
      </c>
      <c r="AB70" s="1">
        <f t="shared" si="25"/>
        <v>30</v>
      </c>
      <c r="AC70" s="1">
        <f t="shared" si="26"/>
        <v>1</v>
      </c>
      <c r="AD70" s="1">
        <f t="shared" si="27"/>
        <v>53</v>
      </c>
      <c r="AE70" s="1">
        <f t="shared" si="28"/>
        <v>0</v>
      </c>
      <c r="AF70" s="1">
        <f t="shared" si="29"/>
        <v>29</v>
      </c>
      <c r="AG70" s="1">
        <f t="shared" si="30"/>
        <v>61</v>
      </c>
      <c r="AH70">
        <f t="shared" si="31"/>
        <v>417</v>
      </c>
      <c r="AI70" s="1">
        <f t="shared" si="32"/>
        <v>1</v>
      </c>
      <c r="AJ70" s="1">
        <f>RANK(AH70,AH:AH,0)+COUNTIFS($AH$4:AH70,AH70)-1</f>
        <v>111</v>
      </c>
      <c r="AK70" s="1">
        <f>RANK(AI70,AI:AI,0)+COUNTIFS($AI$4:AI70,AI70)-1</f>
        <v>108</v>
      </c>
      <c r="AL70" s="5">
        <f t="shared" si="33"/>
        <v>95.333333333333329</v>
      </c>
    </row>
    <row r="71" spans="1:38">
      <c r="A71" s="5">
        <f>RANK(AL71,AL:AL,1)+COUNTIFS($AL$4:AL71,AL71)-1</f>
        <v>23</v>
      </c>
      <c r="B71" t="s">
        <v>65</v>
      </c>
      <c r="C71">
        <v>0</v>
      </c>
      <c r="D71">
        <v>131</v>
      </c>
      <c r="E71">
        <v>10</v>
      </c>
      <c r="F71">
        <v>34</v>
      </c>
      <c r="G71">
        <v>119</v>
      </c>
      <c r="H71">
        <v>0</v>
      </c>
      <c r="I71">
        <v>39</v>
      </c>
      <c r="J71">
        <v>74</v>
      </c>
      <c r="K71">
        <v>1</v>
      </c>
      <c r="L71">
        <v>0</v>
      </c>
      <c r="M71">
        <v>50</v>
      </c>
      <c r="N71">
        <v>14</v>
      </c>
      <c r="O71">
        <v>113</v>
      </c>
      <c r="P71">
        <v>8</v>
      </c>
      <c r="Q71">
        <v>98</v>
      </c>
      <c r="R71">
        <v>68</v>
      </c>
      <c r="U71" s="1">
        <f t="shared" si="18"/>
        <v>0</v>
      </c>
      <c r="V71" s="1">
        <f t="shared" si="19"/>
        <v>23</v>
      </c>
      <c r="W71" s="1">
        <f t="shared" si="20"/>
        <v>87</v>
      </c>
      <c r="X71" s="1">
        <f t="shared" si="21"/>
        <v>62</v>
      </c>
      <c r="Y71" s="1">
        <f t="shared" si="22"/>
        <v>34</v>
      </c>
      <c r="Z71" s="1">
        <f t="shared" si="23"/>
        <v>45</v>
      </c>
      <c r="AA71" s="1">
        <f t="shared" si="24"/>
        <v>39</v>
      </c>
      <c r="AB71" s="1">
        <f t="shared" si="25"/>
        <v>38</v>
      </c>
      <c r="AC71" s="1">
        <f t="shared" si="26"/>
        <v>120</v>
      </c>
      <c r="AD71" s="1">
        <f t="shared" si="27"/>
        <v>102</v>
      </c>
      <c r="AE71" s="1">
        <f t="shared" si="28"/>
        <v>50</v>
      </c>
      <c r="AF71" s="1">
        <f t="shared" si="29"/>
        <v>29</v>
      </c>
      <c r="AG71" s="1">
        <f t="shared" si="30"/>
        <v>39</v>
      </c>
      <c r="AH71">
        <f t="shared" si="31"/>
        <v>668</v>
      </c>
      <c r="AI71" s="1">
        <f t="shared" si="32"/>
        <v>3</v>
      </c>
      <c r="AJ71" s="1">
        <f>RANK(AH71,AH:AH,0)+COUNTIFS($AH$4:AH71,AH71)-1</f>
        <v>20</v>
      </c>
      <c r="AK71" s="1">
        <f>RANK(AI71,AI:AI,0)+COUNTIFS($AI$4:AI71,AI71)-1</f>
        <v>31</v>
      </c>
      <c r="AL71" s="5">
        <f t="shared" si="33"/>
        <v>39.666666666666664</v>
      </c>
    </row>
    <row r="72" spans="1:38">
      <c r="A72" s="5">
        <f>RANK(AL72,AL:AL,1)+COUNTIFS($AL$4:AL72,AL72)-1</f>
        <v>24</v>
      </c>
      <c r="B72" t="s">
        <v>85</v>
      </c>
      <c r="C72">
        <v>0</v>
      </c>
      <c r="D72">
        <v>34</v>
      </c>
      <c r="E72">
        <v>25</v>
      </c>
      <c r="F72">
        <v>131</v>
      </c>
      <c r="G72">
        <v>127</v>
      </c>
      <c r="H72">
        <v>79</v>
      </c>
      <c r="I72">
        <v>0</v>
      </c>
      <c r="J72">
        <v>117</v>
      </c>
      <c r="K72">
        <v>13</v>
      </c>
      <c r="L72">
        <v>100</v>
      </c>
      <c r="M72">
        <v>122</v>
      </c>
      <c r="N72">
        <v>66</v>
      </c>
      <c r="O72">
        <v>0</v>
      </c>
      <c r="P72">
        <v>54</v>
      </c>
      <c r="Q72">
        <v>72</v>
      </c>
      <c r="R72">
        <v>69</v>
      </c>
      <c r="U72" s="1">
        <f t="shared" si="18"/>
        <v>0</v>
      </c>
      <c r="V72" s="1">
        <f t="shared" si="19"/>
        <v>74</v>
      </c>
      <c r="W72" s="1">
        <f t="shared" si="20"/>
        <v>72</v>
      </c>
      <c r="X72" s="1">
        <f t="shared" si="21"/>
        <v>35</v>
      </c>
      <c r="Y72" s="1">
        <f t="shared" si="22"/>
        <v>42</v>
      </c>
      <c r="Z72" s="1">
        <f t="shared" si="23"/>
        <v>34</v>
      </c>
      <c r="AA72" s="1">
        <f t="shared" si="24"/>
        <v>0</v>
      </c>
      <c r="AB72" s="1">
        <f t="shared" si="25"/>
        <v>81</v>
      </c>
      <c r="AC72" s="1">
        <f t="shared" si="26"/>
        <v>108</v>
      </c>
      <c r="AD72" s="1">
        <f t="shared" si="27"/>
        <v>2</v>
      </c>
      <c r="AE72" s="1">
        <f t="shared" si="28"/>
        <v>122</v>
      </c>
      <c r="AF72" s="1">
        <f t="shared" si="29"/>
        <v>23</v>
      </c>
      <c r="AG72" s="1">
        <f t="shared" si="30"/>
        <v>74</v>
      </c>
      <c r="AH72">
        <f t="shared" si="31"/>
        <v>667</v>
      </c>
      <c r="AI72" s="1">
        <f t="shared" si="32"/>
        <v>3</v>
      </c>
      <c r="AJ72" s="1">
        <f>RANK(AH72,AH:AH,0)+COUNTIFS($AH$4:AH72,AH72)-1</f>
        <v>21</v>
      </c>
      <c r="AK72" s="1">
        <f>RANK(AI72,AI:AI,0)+COUNTIFS($AI$4:AI72,AI72)-1</f>
        <v>32</v>
      </c>
      <c r="AL72" s="5">
        <f t="shared" si="33"/>
        <v>40.666666666666664</v>
      </c>
    </row>
    <row r="73" spans="1:38">
      <c r="A73" s="5">
        <f>RANK(AL73,AL:AL,1)+COUNTIFS($AL$4:AL73,AL73)-1</f>
        <v>75</v>
      </c>
      <c r="B73" t="s">
        <v>66</v>
      </c>
      <c r="C73">
        <v>0</v>
      </c>
      <c r="D73">
        <v>109</v>
      </c>
      <c r="E73">
        <v>2</v>
      </c>
      <c r="F73">
        <v>131</v>
      </c>
      <c r="G73">
        <v>60</v>
      </c>
      <c r="H73">
        <v>102</v>
      </c>
      <c r="I73">
        <v>0</v>
      </c>
      <c r="J73">
        <v>3</v>
      </c>
      <c r="K73">
        <v>45</v>
      </c>
      <c r="L73">
        <v>74</v>
      </c>
      <c r="M73">
        <v>124</v>
      </c>
      <c r="N73">
        <v>0</v>
      </c>
      <c r="O73">
        <v>96</v>
      </c>
      <c r="P73">
        <v>9</v>
      </c>
      <c r="Q73">
        <v>43</v>
      </c>
      <c r="R73">
        <v>70</v>
      </c>
      <c r="U73" s="1">
        <f t="shared" si="18"/>
        <v>0</v>
      </c>
      <c r="V73" s="1">
        <f t="shared" si="19"/>
        <v>1</v>
      </c>
      <c r="W73" s="1">
        <f t="shared" si="20"/>
        <v>95</v>
      </c>
      <c r="X73" s="1">
        <f t="shared" si="21"/>
        <v>35</v>
      </c>
      <c r="Y73" s="1">
        <f t="shared" si="22"/>
        <v>25</v>
      </c>
      <c r="Z73" s="1">
        <f t="shared" si="23"/>
        <v>57</v>
      </c>
      <c r="AA73" s="1">
        <f t="shared" si="24"/>
        <v>0</v>
      </c>
      <c r="AB73" s="1">
        <f t="shared" si="25"/>
        <v>33</v>
      </c>
      <c r="AC73" s="1">
        <f t="shared" si="26"/>
        <v>76</v>
      </c>
      <c r="AD73" s="1">
        <f t="shared" si="27"/>
        <v>28</v>
      </c>
      <c r="AE73" s="1">
        <f t="shared" si="28"/>
        <v>124</v>
      </c>
      <c r="AF73" s="1">
        <f t="shared" si="29"/>
        <v>43</v>
      </c>
      <c r="AG73" s="1">
        <f t="shared" si="30"/>
        <v>22</v>
      </c>
      <c r="AH73">
        <f t="shared" si="31"/>
        <v>539</v>
      </c>
      <c r="AI73" s="1">
        <f t="shared" si="32"/>
        <v>2</v>
      </c>
      <c r="AJ73" s="1">
        <f>RANK(AH73,AH:AH,0)+COUNTIFS($AH$4:AH73,AH73)-1</f>
        <v>70</v>
      </c>
      <c r="AK73" s="1">
        <f>RANK(AI73,AI:AI,0)+COUNTIFS($AI$4:AI73,AI73)-1</f>
        <v>71</v>
      </c>
      <c r="AL73" s="5">
        <f t="shared" si="33"/>
        <v>70.333333333333329</v>
      </c>
    </row>
    <row r="74" spans="1:38">
      <c r="A74" s="5">
        <f>RANK(AL74,AL:AL,1)+COUNTIFS($AL$4:AL74,AL74)-1</f>
        <v>93</v>
      </c>
      <c r="B74" t="s">
        <v>38</v>
      </c>
      <c r="C74">
        <v>0</v>
      </c>
      <c r="D74">
        <v>80</v>
      </c>
      <c r="E74">
        <v>131</v>
      </c>
      <c r="F74">
        <v>3</v>
      </c>
      <c r="G74">
        <v>10</v>
      </c>
      <c r="H74">
        <v>104</v>
      </c>
      <c r="I74">
        <v>0</v>
      </c>
      <c r="J74">
        <v>9</v>
      </c>
      <c r="K74">
        <v>45</v>
      </c>
      <c r="L74">
        <v>121</v>
      </c>
      <c r="M74">
        <v>61</v>
      </c>
      <c r="N74">
        <v>29</v>
      </c>
      <c r="O74">
        <v>36</v>
      </c>
      <c r="P74">
        <v>0</v>
      </c>
      <c r="Q74">
        <v>2</v>
      </c>
      <c r="R74">
        <v>71</v>
      </c>
      <c r="U74" s="1">
        <f t="shared" si="18"/>
        <v>0</v>
      </c>
      <c r="V74" s="1">
        <f t="shared" si="19"/>
        <v>28</v>
      </c>
      <c r="W74" s="1">
        <f t="shared" si="20"/>
        <v>34</v>
      </c>
      <c r="X74" s="1">
        <f t="shared" si="21"/>
        <v>93</v>
      </c>
      <c r="Y74" s="1">
        <f t="shared" si="22"/>
        <v>75</v>
      </c>
      <c r="Z74" s="1">
        <f t="shared" si="23"/>
        <v>59</v>
      </c>
      <c r="AA74" s="1">
        <f t="shared" si="24"/>
        <v>0</v>
      </c>
      <c r="AB74" s="1">
        <f t="shared" si="25"/>
        <v>27</v>
      </c>
      <c r="AC74" s="1">
        <f t="shared" si="26"/>
        <v>76</v>
      </c>
      <c r="AD74" s="1">
        <f t="shared" si="27"/>
        <v>19</v>
      </c>
      <c r="AE74" s="1">
        <f t="shared" si="28"/>
        <v>61</v>
      </c>
      <c r="AF74" s="1">
        <f t="shared" si="29"/>
        <v>14</v>
      </c>
      <c r="AG74" s="1">
        <f t="shared" si="30"/>
        <v>38</v>
      </c>
      <c r="AH74">
        <f t="shared" si="31"/>
        <v>524</v>
      </c>
      <c r="AI74" s="1">
        <f t="shared" si="32"/>
        <v>1</v>
      </c>
      <c r="AJ74" s="1">
        <f>RANK(AH74,AH:AH,0)+COUNTIFS($AH$4:AH74,AH74)-1</f>
        <v>74</v>
      </c>
      <c r="AK74" s="1">
        <f>RANK(AI74,AI:AI,0)+COUNTIFS($AI$4:AI74,AI74)-1</f>
        <v>109</v>
      </c>
      <c r="AL74" s="5">
        <f t="shared" si="33"/>
        <v>84.666666666666671</v>
      </c>
    </row>
    <row r="75" spans="1:38">
      <c r="A75" s="5">
        <f>RANK(AL75,AL:AL,1)+COUNTIFS($AL$4:AL75,AL75)-1</f>
        <v>125</v>
      </c>
      <c r="B75" t="s">
        <v>79</v>
      </c>
      <c r="C75">
        <v>0</v>
      </c>
      <c r="D75">
        <v>100</v>
      </c>
      <c r="E75">
        <v>38</v>
      </c>
      <c r="F75">
        <v>131</v>
      </c>
      <c r="G75">
        <v>96</v>
      </c>
      <c r="H75">
        <v>0</v>
      </c>
      <c r="I75">
        <v>59</v>
      </c>
      <c r="J75">
        <v>45</v>
      </c>
      <c r="K75">
        <v>61</v>
      </c>
      <c r="L75">
        <v>104</v>
      </c>
      <c r="M75">
        <v>0</v>
      </c>
      <c r="N75">
        <v>9</v>
      </c>
      <c r="O75">
        <v>45</v>
      </c>
      <c r="P75">
        <v>121</v>
      </c>
      <c r="Q75">
        <v>102</v>
      </c>
      <c r="R75">
        <v>72</v>
      </c>
      <c r="U75" s="1">
        <f t="shared" si="18"/>
        <v>0</v>
      </c>
      <c r="V75" s="1">
        <f t="shared" si="19"/>
        <v>8</v>
      </c>
      <c r="W75" s="1">
        <f t="shared" si="20"/>
        <v>59</v>
      </c>
      <c r="X75" s="1">
        <f t="shared" si="21"/>
        <v>35</v>
      </c>
      <c r="Y75" s="1">
        <f t="shared" si="22"/>
        <v>11</v>
      </c>
      <c r="Z75" s="1">
        <f t="shared" si="23"/>
        <v>45</v>
      </c>
      <c r="AA75" s="1">
        <f t="shared" si="24"/>
        <v>59</v>
      </c>
      <c r="AB75" s="1">
        <f t="shared" si="25"/>
        <v>9</v>
      </c>
      <c r="AC75" s="1">
        <f t="shared" si="26"/>
        <v>60</v>
      </c>
      <c r="AD75" s="1">
        <f t="shared" si="27"/>
        <v>2</v>
      </c>
      <c r="AE75" s="1">
        <f t="shared" si="28"/>
        <v>0</v>
      </c>
      <c r="AF75" s="1">
        <f t="shared" si="29"/>
        <v>34</v>
      </c>
      <c r="AG75" s="1">
        <f t="shared" si="30"/>
        <v>29</v>
      </c>
      <c r="AH75">
        <f t="shared" si="31"/>
        <v>351</v>
      </c>
      <c r="AI75" s="1">
        <f t="shared" si="32"/>
        <v>0</v>
      </c>
      <c r="AJ75" s="1">
        <f>RANK(AH75,AH:AH,0)+COUNTIFS($AH$4:AH75,AH75)-1</f>
        <v>125</v>
      </c>
      <c r="AK75" s="1">
        <f>RANK(AI75,AI:AI,0)+COUNTIFS($AI$4:AI75,AI75)-1</f>
        <v>128</v>
      </c>
      <c r="AL75" s="5">
        <f t="shared" si="33"/>
        <v>108.33333333333333</v>
      </c>
    </row>
    <row r="76" spans="1:38">
      <c r="A76" s="5">
        <f>RANK(AL76,AL:AL,1)+COUNTIFS($AL$4:AL76,AL76)-1</f>
        <v>63</v>
      </c>
      <c r="B76" t="s">
        <v>67</v>
      </c>
      <c r="C76">
        <v>0</v>
      </c>
      <c r="D76">
        <v>93</v>
      </c>
      <c r="E76">
        <v>131</v>
      </c>
      <c r="F76">
        <v>14</v>
      </c>
      <c r="G76">
        <v>39</v>
      </c>
      <c r="H76">
        <v>113</v>
      </c>
      <c r="I76">
        <v>14</v>
      </c>
      <c r="J76">
        <v>0</v>
      </c>
      <c r="K76">
        <v>50</v>
      </c>
      <c r="L76">
        <v>74</v>
      </c>
      <c r="M76">
        <v>98</v>
      </c>
      <c r="N76">
        <v>0</v>
      </c>
      <c r="O76">
        <v>119</v>
      </c>
      <c r="P76">
        <v>38</v>
      </c>
      <c r="Q76">
        <v>1</v>
      </c>
      <c r="R76">
        <v>73</v>
      </c>
      <c r="U76" s="1">
        <f t="shared" si="18"/>
        <v>0</v>
      </c>
      <c r="V76" s="1">
        <f t="shared" si="19"/>
        <v>15</v>
      </c>
      <c r="W76" s="1">
        <f t="shared" si="20"/>
        <v>34</v>
      </c>
      <c r="X76" s="1">
        <f t="shared" si="21"/>
        <v>82</v>
      </c>
      <c r="Y76" s="1">
        <f t="shared" si="22"/>
        <v>46</v>
      </c>
      <c r="Z76" s="1">
        <f t="shared" si="23"/>
        <v>68</v>
      </c>
      <c r="AA76" s="1">
        <f t="shared" si="24"/>
        <v>14</v>
      </c>
      <c r="AB76" s="1">
        <f t="shared" si="25"/>
        <v>36</v>
      </c>
      <c r="AC76" s="1">
        <f t="shared" si="26"/>
        <v>71</v>
      </c>
      <c r="AD76" s="1">
        <f t="shared" si="27"/>
        <v>28</v>
      </c>
      <c r="AE76" s="1">
        <f t="shared" si="28"/>
        <v>98</v>
      </c>
      <c r="AF76" s="1">
        <f t="shared" si="29"/>
        <v>43</v>
      </c>
      <c r="AG76" s="1">
        <f t="shared" si="30"/>
        <v>45</v>
      </c>
      <c r="AH76">
        <f t="shared" si="31"/>
        <v>580</v>
      </c>
      <c r="AI76" s="1">
        <f t="shared" si="32"/>
        <v>2</v>
      </c>
      <c r="AJ76" s="1">
        <f>RANK(AH76,AH:AH,0)+COUNTIFS($AH$4:AH76,AH76)-1</f>
        <v>51</v>
      </c>
      <c r="AK76" s="1">
        <f>RANK(AI76,AI:AI,0)+COUNTIFS($AI$4:AI76,AI76)-1</f>
        <v>72</v>
      </c>
      <c r="AL76" s="5">
        <f t="shared" si="33"/>
        <v>65.333333333333329</v>
      </c>
    </row>
    <row r="77" spans="1:38">
      <c r="A77" s="5">
        <f>RANK(AL77,AL:AL,1)+COUNTIFS($AL$4:AL77,AL77)-1</f>
        <v>116</v>
      </c>
      <c r="B77" t="s">
        <v>68</v>
      </c>
      <c r="C77">
        <v>0</v>
      </c>
      <c r="D77">
        <v>1</v>
      </c>
      <c r="E77">
        <v>131</v>
      </c>
      <c r="F77">
        <v>26</v>
      </c>
      <c r="G77">
        <v>68</v>
      </c>
      <c r="H77">
        <v>12</v>
      </c>
      <c r="I77">
        <v>0</v>
      </c>
      <c r="J77">
        <v>11</v>
      </c>
      <c r="K77">
        <v>126</v>
      </c>
      <c r="L77">
        <v>88</v>
      </c>
      <c r="M77">
        <v>5</v>
      </c>
      <c r="N77">
        <v>0</v>
      </c>
      <c r="O77">
        <v>3</v>
      </c>
      <c r="P77">
        <v>14</v>
      </c>
      <c r="Q77">
        <v>101</v>
      </c>
      <c r="R77">
        <v>74</v>
      </c>
      <c r="U77" s="1">
        <f t="shared" si="18"/>
        <v>0</v>
      </c>
      <c r="V77" s="1">
        <f t="shared" si="19"/>
        <v>107</v>
      </c>
      <c r="W77" s="1">
        <f t="shared" si="20"/>
        <v>34</v>
      </c>
      <c r="X77" s="1">
        <f t="shared" si="21"/>
        <v>70</v>
      </c>
      <c r="Y77" s="1">
        <f t="shared" si="22"/>
        <v>17</v>
      </c>
      <c r="Z77" s="1">
        <f t="shared" si="23"/>
        <v>33</v>
      </c>
      <c r="AA77" s="1">
        <f t="shared" si="24"/>
        <v>0</v>
      </c>
      <c r="AB77" s="1">
        <f t="shared" si="25"/>
        <v>25</v>
      </c>
      <c r="AC77" s="1">
        <f t="shared" si="26"/>
        <v>5</v>
      </c>
      <c r="AD77" s="1">
        <f t="shared" si="27"/>
        <v>14</v>
      </c>
      <c r="AE77" s="1">
        <f t="shared" si="28"/>
        <v>5</v>
      </c>
      <c r="AF77" s="1">
        <f t="shared" si="29"/>
        <v>43</v>
      </c>
      <c r="AG77" s="1">
        <f t="shared" si="30"/>
        <v>71</v>
      </c>
      <c r="AH77">
        <f t="shared" si="31"/>
        <v>424</v>
      </c>
      <c r="AI77" s="1">
        <f t="shared" si="32"/>
        <v>1</v>
      </c>
      <c r="AJ77" s="1">
        <f>RANK(AH77,AH:AH,0)+COUNTIFS($AH$4:AH77,AH77)-1</f>
        <v>110</v>
      </c>
      <c r="AK77" s="1">
        <f>RANK(AI77,AI:AI,0)+COUNTIFS($AI$4:AI77,AI77)-1</f>
        <v>110</v>
      </c>
      <c r="AL77" s="5">
        <f t="shared" si="33"/>
        <v>98</v>
      </c>
    </row>
    <row r="78" spans="1:38">
      <c r="A78" s="5">
        <f>RANK(AL78,AL:AL,1)+COUNTIFS($AL$4:AL78,AL78)-1</f>
        <v>39</v>
      </c>
      <c r="B78" t="s">
        <v>96</v>
      </c>
      <c r="C78">
        <v>0</v>
      </c>
      <c r="D78">
        <v>6</v>
      </c>
      <c r="E78">
        <v>131</v>
      </c>
      <c r="F78">
        <v>54</v>
      </c>
      <c r="G78">
        <v>0</v>
      </c>
      <c r="H78">
        <v>14</v>
      </c>
      <c r="I78">
        <v>119</v>
      </c>
      <c r="J78">
        <v>39</v>
      </c>
      <c r="K78">
        <v>38</v>
      </c>
      <c r="L78">
        <v>113</v>
      </c>
      <c r="M78">
        <v>0</v>
      </c>
      <c r="N78">
        <v>74</v>
      </c>
      <c r="O78">
        <v>50</v>
      </c>
      <c r="P78">
        <v>98</v>
      </c>
      <c r="Q78">
        <v>8</v>
      </c>
      <c r="R78">
        <v>75</v>
      </c>
      <c r="U78" s="1">
        <f t="shared" si="18"/>
        <v>0</v>
      </c>
      <c r="V78" s="1">
        <f t="shared" si="19"/>
        <v>102</v>
      </c>
      <c r="W78" s="1">
        <f t="shared" si="20"/>
        <v>34</v>
      </c>
      <c r="X78" s="1">
        <f t="shared" si="21"/>
        <v>42</v>
      </c>
      <c r="Y78" s="1">
        <f t="shared" si="22"/>
        <v>85</v>
      </c>
      <c r="Z78" s="1">
        <f t="shared" si="23"/>
        <v>31</v>
      </c>
      <c r="AA78" s="1">
        <f t="shared" si="24"/>
        <v>119</v>
      </c>
      <c r="AB78" s="1">
        <f t="shared" si="25"/>
        <v>3</v>
      </c>
      <c r="AC78" s="1">
        <f t="shared" si="26"/>
        <v>83</v>
      </c>
      <c r="AD78" s="1">
        <f t="shared" si="27"/>
        <v>11</v>
      </c>
      <c r="AE78" s="1">
        <f t="shared" si="28"/>
        <v>0</v>
      </c>
      <c r="AF78" s="1">
        <f t="shared" si="29"/>
        <v>31</v>
      </c>
      <c r="AG78" s="1">
        <f t="shared" si="30"/>
        <v>24</v>
      </c>
      <c r="AH78">
        <f t="shared" si="31"/>
        <v>565</v>
      </c>
      <c r="AI78" s="1">
        <f t="shared" si="32"/>
        <v>4</v>
      </c>
      <c r="AJ78" s="1">
        <f>RANK(AH78,AH:AH,0)+COUNTIFS($AH$4:AH78,AH78)-1</f>
        <v>58</v>
      </c>
      <c r="AK78" s="1">
        <f>RANK(AI78,AI:AI,0)+COUNTIFS($AI$4:AI78,AI78)-1</f>
        <v>13</v>
      </c>
      <c r="AL78" s="5">
        <f t="shared" si="33"/>
        <v>48.666666666666664</v>
      </c>
    </row>
    <row r="79" spans="1:38">
      <c r="A79" s="5">
        <f>RANK(AL79,AL:AL,1)+COUNTIFS($AL$4:AL79,AL79)-1</f>
        <v>123</v>
      </c>
      <c r="B79" t="s">
        <v>95</v>
      </c>
      <c r="C79">
        <v>0</v>
      </c>
      <c r="D79">
        <v>104</v>
      </c>
      <c r="E79">
        <v>0</v>
      </c>
      <c r="F79">
        <v>131</v>
      </c>
      <c r="G79">
        <v>102</v>
      </c>
      <c r="H79">
        <v>76</v>
      </c>
      <c r="I79">
        <v>18</v>
      </c>
      <c r="J79">
        <v>106</v>
      </c>
      <c r="K79">
        <v>113</v>
      </c>
      <c r="L79">
        <v>91</v>
      </c>
      <c r="M79">
        <v>0</v>
      </c>
      <c r="N79">
        <v>69</v>
      </c>
      <c r="O79">
        <v>115</v>
      </c>
      <c r="P79">
        <v>37</v>
      </c>
      <c r="Q79">
        <v>110</v>
      </c>
      <c r="R79">
        <v>76</v>
      </c>
      <c r="U79" s="1">
        <f t="shared" si="18"/>
        <v>0</v>
      </c>
      <c r="V79" s="1">
        <f t="shared" si="19"/>
        <v>4</v>
      </c>
      <c r="W79" s="1">
        <f t="shared" si="20"/>
        <v>97</v>
      </c>
      <c r="X79" s="1">
        <f t="shared" si="21"/>
        <v>35</v>
      </c>
      <c r="Y79" s="1">
        <f t="shared" si="22"/>
        <v>17</v>
      </c>
      <c r="Z79" s="1">
        <f t="shared" si="23"/>
        <v>31</v>
      </c>
      <c r="AA79" s="1">
        <f t="shared" si="24"/>
        <v>18</v>
      </c>
      <c r="AB79" s="1">
        <f t="shared" si="25"/>
        <v>70</v>
      </c>
      <c r="AC79" s="1">
        <f t="shared" si="26"/>
        <v>8</v>
      </c>
      <c r="AD79" s="1">
        <f t="shared" si="27"/>
        <v>11</v>
      </c>
      <c r="AE79" s="1">
        <f t="shared" si="28"/>
        <v>0</v>
      </c>
      <c r="AF79" s="1">
        <f t="shared" si="29"/>
        <v>26</v>
      </c>
      <c r="AG79" s="1">
        <f t="shared" si="30"/>
        <v>41</v>
      </c>
      <c r="AH79">
        <f t="shared" si="31"/>
        <v>358</v>
      </c>
      <c r="AI79" s="1">
        <f t="shared" si="32"/>
        <v>1</v>
      </c>
      <c r="AJ79" s="1">
        <f>RANK(AH79,AH:AH,0)+COUNTIFS($AH$4:AH79,AH79)-1</f>
        <v>123</v>
      </c>
      <c r="AK79" s="1">
        <f>RANK(AI79,AI:AI,0)+COUNTIFS($AI$4:AI79,AI79)-1</f>
        <v>111</v>
      </c>
      <c r="AL79" s="5">
        <f t="shared" si="33"/>
        <v>103.33333333333333</v>
      </c>
    </row>
    <row r="80" spans="1:38">
      <c r="A80" s="5">
        <f>RANK(AL80,AL:AL,1)+COUNTIFS($AL$4:AL80,AL80)-1</f>
        <v>41</v>
      </c>
      <c r="B80" t="s">
        <v>69</v>
      </c>
      <c r="C80">
        <v>0</v>
      </c>
      <c r="D80">
        <v>27</v>
      </c>
      <c r="E80">
        <v>60</v>
      </c>
      <c r="F80">
        <v>131</v>
      </c>
      <c r="G80">
        <v>6</v>
      </c>
      <c r="H80">
        <v>0</v>
      </c>
      <c r="I80">
        <v>48</v>
      </c>
      <c r="J80">
        <v>126</v>
      </c>
      <c r="K80">
        <v>3</v>
      </c>
      <c r="L80">
        <v>101</v>
      </c>
      <c r="M80">
        <v>14</v>
      </c>
      <c r="N80">
        <v>0</v>
      </c>
      <c r="O80">
        <v>64</v>
      </c>
      <c r="P80">
        <v>5</v>
      </c>
      <c r="Q80">
        <v>88</v>
      </c>
      <c r="R80">
        <v>77</v>
      </c>
      <c r="U80" s="1">
        <f t="shared" si="18"/>
        <v>0</v>
      </c>
      <c r="V80" s="1">
        <f t="shared" si="19"/>
        <v>81</v>
      </c>
      <c r="W80" s="1">
        <f t="shared" si="20"/>
        <v>37</v>
      </c>
      <c r="X80" s="1">
        <f t="shared" si="21"/>
        <v>35</v>
      </c>
      <c r="Y80" s="1">
        <f t="shared" si="22"/>
        <v>79</v>
      </c>
      <c r="Z80" s="1">
        <f t="shared" si="23"/>
        <v>45</v>
      </c>
      <c r="AA80" s="1">
        <f t="shared" si="24"/>
        <v>48</v>
      </c>
      <c r="AB80" s="1">
        <f t="shared" si="25"/>
        <v>90</v>
      </c>
      <c r="AC80" s="1">
        <f t="shared" si="26"/>
        <v>118</v>
      </c>
      <c r="AD80" s="1">
        <f t="shared" si="27"/>
        <v>1</v>
      </c>
      <c r="AE80" s="1">
        <f t="shared" si="28"/>
        <v>14</v>
      </c>
      <c r="AF80" s="1">
        <f t="shared" si="29"/>
        <v>43</v>
      </c>
      <c r="AG80" s="1">
        <f t="shared" si="30"/>
        <v>10</v>
      </c>
      <c r="AH80">
        <f t="shared" si="31"/>
        <v>601</v>
      </c>
      <c r="AI80" s="1">
        <f t="shared" si="32"/>
        <v>3</v>
      </c>
      <c r="AJ80" s="1">
        <f>RANK(AH80,AH:AH,0)+COUNTIFS($AH$4:AH80,AH80)-1</f>
        <v>40</v>
      </c>
      <c r="AK80" s="1">
        <f>RANK(AI80,AI:AI,0)+COUNTIFS($AI$4:AI80,AI80)-1</f>
        <v>33</v>
      </c>
      <c r="AL80" s="5">
        <f t="shared" si="33"/>
        <v>50</v>
      </c>
    </row>
    <row r="81" spans="1:38">
      <c r="A81" s="5">
        <f>RANK(AL81,AL:AL,1)+COUNTIFS($AL$4:AL81,AL81)-1</f>
        <v>38</v>
      </c>
      <c r="B81" t="s">
        <v>110</v>
      </c>
      <c r="C81">
        <v>0</v>
      </c>
      <c r="D81">
        <v>21</v>
      </c>
      <c r="E81">
        <v>80</v>
      </c>
      <c r="F81">
        <v>2</v>
      </c>
      <c r="G81">
        <v>18</v>
      </c>
      <c r="H81">
        <v>131</v>
      </c>
      <c r="I81">
        <v>0</v>
      </c>
      <c r="J81">
        <v>34</v>
      </c>
      <c r="K81">
        <v>98</v>
      </c>
      <c r="L81">
        <v>62</v>
      </c>
      <c r="M81">
        <v>86</v>
      </c>
      <c r="N81">
        <v>0</v>
      </c>
      <c r="O81">
        <v>108</v>
      </c>
      <c r="P81">
        <v>88</v>
      </c>
      <c r="Q81">
        <v>58</v>
      </c>
      <c r="R81">
        <v>78</v>
      </c>
      <c r="U81" s="1">
        <f t="shared" si="18"/>
        <v>0</v>
      </c>
      <c r="V81" s="1">
        <f t="shared" si="19"/>
        <v>87</v>
      </c>
      <c r="W81" s="1">
        <f t="shared" si="20"/>
        <v>17</v>
      </c>
      <c r="X81" s="1">
        <f t="shared" si="21"/>
        <v>94</v>
      </c>
      <c r="Y81" s="1">
        <f t="shared" si="22"/>
        <v>67</v>
      </c>
      <c r="Z81" s="1">
        <f t="shared" si="23"/>
        <v>86</v>
      </c>
      <c r="AA81" s="1">
        <f t="shared" si="24"/>
        <v>0</v>
      </c>
      <c r="AB81" s="1">
        <f t="shared" si="25"/>
        <v>2</v>
      </c>
      <c r="AC81" s="1">
        <f t="shared" si="26"/>
        <v>23</v>
      </c>
      <c r="AD81" s="1">
        <f t="shared" si="27"/>
        <v>40</v>
      </c>
      <c r="AE81" s="1">
        <f t="shared" si="28"/>
        <v>86</v>
      </c>
      <c r="AF81" s="1">
        <f t="shared" si="29"/>
        <v>43</v>
      </c>
      <c r="AG81" s="1">
        <f t="shared" si="30"/>
        <v>34</v>
      </c>
      <c r="AH81">
        <f t="shared" si="31"/>
        <v>579</v>
      </c>
      <c r="AI81" s="1">
        <f t="shared" si="32"/>
        <v>4</v>
      </c>
      <c r="AJ81" s="1">
        <f>RANK(AH81,AH:AH,0)+COUNTIFS($AH$4:AH81,AH81)-1</f>
        <v>52</v>
      </c>
      <c r="AK81" s="1">
        <f>RANK(AI81,AI:AI,0)+COUNTIFS($AI$4:AI81,AI81)-1</f>
        <v>14</v>
      </c>
      <c r="AL81" s="5">
        <f t="shared" si="33"/>
        <v>48</v>
      </c>
    </row>
    <row r="82" spans="1:38">
      <c r="A82" s="5">
        <f>RANK(AL82,AL:AL,1)+COUNTIFS($AL$4:AL82,AL82)-1</f>
        <v>78</v>
      </c>
      <c r="B82" t="s">
        <v>63</v>
      </c>
      <c r="C82">
        <v>0</v>
      </c>
      <c r="D82">
        <v>13</v>
      </c>
      <c r="E82">
        <v>128</v>
      </c>
      <c r="F82">
        <v>80</v>
      </c>
      <c r="G82">
        <v>131</v>
      </c>
      <c r="H82">
        <v>86</v>
      </c>
      <c r="I82">
        <v>0</v>
      </c>
      <c r="J82">
        <v>88</v>
      </c>
      <c r="K82">
        <v>62</v>
      </c>
      <c r="L82">
        <v>0</v>
      </c>
      <c r="M82">
        <v>34</v>
      </c>
      <c r="N82">
        <v>50</v>
      </c>
      <c r="O82">
        <v>2</v>
      </c>
      <c r="P82">
        <v>108</v>
      </c>
      <c r="Q82">
        <v>24</v>
      </c>
      <c r="R82">
        <v>79</v>
      </c>
      <c r="U82" s="1">
        <f t="shared" si="18"/>
        <v>0</v>
      </c>
      <c r="V82" s="1">
        <f t="shared" si="19"/>
        <v>95</v>
      </c>
      <c r="W82" s="1">
        <f t="shared" si="20"/>
        <v>31</v>
      </c>
      <c r="X82" s="1">
        <f t="shared" si="21"/>
        <v>16</v>
      </c>
      <c r="Y82" s="1">
        <f t="shared" si="22"/>
        <v>46</v>
      </c>
      <c r="Z82" s="1">
        <f t="shared" si="23"/>
        <v>41</v>
      </c>
      <c r="AA82" s="1">
        <f t="shared" si="24"/>
        <v>0</v>
      </c>
      <c r="AB82" s="1">
        <f t="shared" si="25"/>
        <v>52</v>
      </c>
      <c r="AC82" s="1">
        <f t="shared" si="26"/>
        <v>59</v>
      </c>
      <c r="AD82" s="1">
        <f t="shared" si="27"/>
        <v>102</v>
      </c>
      <c r="AE82" s="1">
        <f t="shared" si="28"/>
        <v>34</v>
      </c>
      <c r="AF82" s="1">
        <f t="shared" si="29"/>
        <v>7</v>
      </c>
      <c r="AG82" s="1">
        <f t="shared" si="30"/>
        <v>72</v>
      </c>
      <c r="AH82">
        <f t="shared" si="31"/>
        <v>555</v>
      </c>
      <c r="AI82" s="1">
        <f t="shared" si="32"/>
        <v>2</v>
      </c>
      <c r="AJ82" s="1">
        <f>RANK(AH82,AH:AH,0)+COUNTIFS($AH$4:AH82,AH82)-1</f>
        <v>62</v>
      </c>
      <c r="AK82" s="1">
        <f>RANK(AI82,AI:AI,0)+COUNTIFS($AI$4:AI82,AI82)-1</f>
        <v>73</v>
      </c>
      <c r="AL82" s="5">
        <f t="shared" si="33"/>
        <v>71.333333333333329</v>
      </c>
    </row>
    <row r="83" spans="1:38">
      <c r="A83" s="5">
        <f>RANK(AL83,AL:AL,1)+COUNTIFS($AL$4:AL83,AL83)-1</f>
        <v>103</v>
      </c>
      <c r="B83" t="s">
        <v>73</v>
      </c>
      <c r="C83">
        <v>0</v>
      </c>
      <c r="D83">
        <v>93</v>
      </c>
      <c r="E83">
        <v>40</v>
      </c>
      <c r="F83">
        <v>110</v>
      </c>
      <c r="G83">
        <v>59</v>
      </c>
      <c r="H83">
        <v>66</v>
      </c>
      <c r="I83">
        <v>0</v>
      </c>
      <c r="J83">
        <v>69</v>
      </c>
      <c r="K83">
        <v>37</v>
      </c>
      <c r="L83">
        <v>115</v>
      </c>
      <c r="M83">
        <v>106</v>
      </c>
      <c r="N83">
        <v>0</v>
      </c>
      <c r="O83">
        <v>91</v>
      </c>
      <c r="P83">
        <v>120</v>
      </c>
      <c r="Q83">
        <v>23</v>
      </c>
      <c r="R83">
        <v>80</v>
      </c>
      <c r="U83" s="1">
        <f t="shared" si="18"/>
        <v>0</v>
      </c>
      <c r="V83" s="1">
        <f t="shared" si="19"/>
        <v>15</v>
      </c>
      <c r="W83" s="1">
        <f t="shared" si="20"/>
        <v>57</v>
      </c>
      <c r="X83" s="1">
        <f t="shared" si="21"/>
        <v>14</v>
      </c>
      <c r="Y83" s="1">
        <f t="shared" si="22"/>
        <v>26</v>
      </c>
      <c r="Z83" s="1">
        <f t="shared" si="23"/>
        <v>21</v>
      </c>
      <c r="AA83" s="1">
        <f t="shared" si="24"/>
        <v>0</v>
      </c>
      <c r="AB83" s="1">
        <f t="shared" si="25"/>
        <v>33</v>
      </c>
      <c r="AC83" s="1">
        <f t="shared" si="26"/>
        <v>84</v>
      </c>
      <c r="AD83" s="1">
        <f t="shared" si="27"/>
        <v>13</v>
      </c>
      <c r="AE83" s="1">
        <f t="shared" si="28"/>
        <v>106</v>
      </c>
      <c r="AF83" s="1">
        <f t="shared" si="29"/>
        <v>43</v>
      </c>
      <c r="AG83" s="1">
        <f t="shared" si="30"/>
        <v>17</v>
      </c>
      <c r="AH83">
        <f t="shared" si="31"/>
        <v>429</v>
      </c>
      <c r="AI83" s="1">
        <f t="shared" si="32"/>
        <v>2</v>
      </c>
      <c r="AJ83" s="1">
        <f>RANK(AH83,AH:AH,0)+COUNTIFS($AH$4:AH83,AH83)-1</f>
        <v>109</v>
      </c>
      <c r="AK83" s="1">
        <f>RANK(AI83,AI:AI,0)+COUNTIFS($AI$4:AI83,AI83)-1</f>
        <v>74</v>
      </c>
      <c r="AL83" s="5">
        <f t="shared" si="33"/>
        <v>87.666666666666671</v>
      </c>
    </row>
    <row r="84" spans="1:38">
      <c r="A84" s="5">
        <f>RANK(AL84,AL:AL,1)+COUNTIFS($AL$4:AL84,AL84)-1</f>
        <v>126</v>
      </c>
      <c r="B84" t="s">
        <v>75</v>
      </c>
      <c r="C84">
        <v>0</v>
      </c>
      <c r="D84">
        <v>69</v>
      </c>
      <c r="E84">
        <v>131</v>
      </c>
      <c r="F84">
        <v>112</v>
      </c>
      <c r="G84">
        <v>83</v>
      </c>
      <c r="H84">
        <v>124</v>
      </c>
      <c r="I84">
        <v>0</v>
      </c>
      <c r="J84">
        <v>26</v>
      </c>
      <c r="K84">
        <v>50</v>
      </c>
      <c r="L84">
        <v>54</v>
      </c>
      <c r="M84">
        <v>0</v>
      </c>
      <c r="N84">
        <v>53</v>
      </c>
      <c r="O84">
        <v>93</v>
      </c>
      <c r="P84">
        <v>25</v>
      </c>
      <c r="Q84">
        <v>20</v>
      </c>
      <c r="R84">
        <v>81</v>
      </c>
      <c r="U84" s="1">
        <f t="shared" si="18"/>
        <v>0</v>
      </c>
      <c r="V84" s="1">
        <f t="shared" si="19"/>
        <v>39</v>
      </c>
      <c r="W84" s="1">
        <f t="shared" si="20"/>
        <v>34</v>
      </c>
      <c r="X84" s="1">
        <f t="shared" si="21"/>
        <v>16</v>
      </c>
      <c r="Y84" s="1">
        <f t="shared" si="22"/>
        <v>2</v>
      </c>
      <c r="Z84" s="1">
        <f t="shared" si="23"/>
        <v>79</v>
      </c>
      <c r="AA84" s="1">
        <f t="shared" si="24"/>
        <v>0</v>
      </c>
      <c r="AB84" s="1">
        <f t="shared" si="25"/>
        <v>10</v>
      </c>
      <c r="AC84" s="1">
        <f t="shared" si="26"/>
        <v>71</v>
      </c>
      <c r="AD84" s="1">
        <f t="shared" si="27"/>
        <v>48</v>
      </c>
      <c r="AE84" s="1">
        <f t="shared" si="28"/>
        <v>0</v>
      </c>
      <c r="AF84" s="1">
        <f t="shared" si="29"/>
        <v>10</v>
      </c>
      <c r="AG84" s="1">
        <f t="shared" si="30"/>
        <v>19</v>
      </c>
      <c r="AH84">
        <f t="shared" si="31"/>
        <v>328</v>
      </c>
      <c r="AI84" s="1">
        <f t="shared" si="32"/>
        <v>0</v>
      </c>
      <c r="AJ84" s="1">
        <f>RANK(AH84,AH:AH,0)+COUNTIFS($AH$4:AH84,AH84)-1</f>
        <v>128</v>
      </c>
      <c r="AK84" s="1">
        <f>RANK(AI84,AI:AI,0)+COUNTIFS($AI$4:AI84,AI84)-1</f>
        <v>129</v>
      </c>
      <c r="AL84" s="5">
        <f t="shared" si="33"/>
        <v>112.66666666666667</v>
      </c>
    </row>
    <row r="85" spans="1:38">
      <c r="A85" s="5">
        <f>RANK(AL85,AL:AL,1)+COUNTIFS($AL$4:AL85,AL85)-1</f>
        <v>43</v>
      </c>
      <c r="B85" t="s">
        <v>76</v>
      </c>
      <c r="C85">
        <v>0</v>
      </c>
      <c r="D85">
        <v>113</v>
      </c>
      <c r="E85">
        <v>131</v>
      </c>
      <c r="F85">
        <v>7</v>
      </c>
      <c r="G85">
        <v>126</v>
      </c>
      <c r="H85">
        <v>112</v>
      </c>
      <c r="I85">
        <v>0</v>
      </c>
      <c r="J85">
        <v>129</v>
      </c>
      <c r="K85">
        <v>80</v>
      </c>
      <c r="L85">
        <v>21</v>
      </c>
      <c r="M85">
        <v>71</v>
      </c>
      <c r="N85">
        <v>0</v>
      </c>
      <c r="O85">
        <v>33</v>
      </c>
      <c r="P85">
        <v>18</v>
      </c>
      <c r="Q85">
        <v>34</v>
      </c>
      <c r="R85">
        <v>82</v>
      </c>
      <c r="U85" s="1">
        <f t="shared" si="18"/>
        <v>0</v>
      </c>
      <c r="V85" s="1">
        <f t="shared" si="19"/>
        <v>5</v>
      </c>
      <c r="W85" s="1">
        <f t="shared" si="20"/>
        <v>34</v>
      </c>
      <c r="X85" s="1">
        <f t="shared" si="21"/>
        <v>89</v>
      </c>
      <c r="Y85" s="1">
        <f t="shared" si="22"/>
        <v>41</v>
      </c>
      <c r="Z85" s="1">
        <f t="shared" si="23"/>
        <v>67</v>
      </c>
      <c r="AA85" s="1">
        <f t="shared" si="24"/>
        <v>0</v>
      </c>
      <c r="AB85" s="1">
        <f t="shared" si="25"/>
        <v>93</v>
      </c>
      <c r="AC85" s="1">
        <f t="shared" si="26"/>
        <v>41</v>
      </c>
      <c r="AD85" s="1">
        <f t="shared" si="27"/>
        <v>81</v>
      </c>
      <c r="AE85" s="1">
        <f t="shared" si="28"/>
        <v>71</v>
      </c>
      <c r="AF85" s="1">
        <f t="shared" si="29"/>
        <v>43</v>
      </c>
      <c r="AG85" s="1">
        <f t="shared" si="30"/>
        <v>41</v>
      </c>
      <c r="AH85">
        <f t="shared" si="31"/>
        <v>606</v>
      </c>
      <c r="AI85" s="1">
        <f t="shared" si="32"/>
        <v>3</v>
      </c>
      <c r="AJ85" s="1">
        <f>RANK(AH85,AH:AH,0)+COUNTIFS($AH$4:AH85,AH85)-1</f>
        <v>36</v>
      </c>
      <c r="AK85" s="1">
        <f>RANK(AI85,AI:AI,0)+COUNTIFS($AI$4:AI85,AI85)-1</f>
        <v>34</v>
      </c>
      <c r="AL85" s="5">
        <f t="shared" si="33"/>
        <v>50.666666666666664</v>
      </c>
    </row>
    <row r="86" spans="1:38">
      <c r="A86" s="5">
        <f>RANK(AL86,AL:AL,1)+COUNTIFS($AL$4:AL86,AL86)-1</f>
        <v>9</v>
      </c>
      <c r="B86" t="s">
        <v>77</v>
      </c>
      <c r="C86">
        <v>0</v>
      </c>
      <c r="D86">
        <v>80</v>
      </c>
      <c r="E86">
        <v>23</v>
      </c>
      <c r="F86">
        <v>33</v>
      </c>
      <c r="G86">
        <v>5</v>
      </c>
      <c r="H86">
        <v>131</v>
      </c>
      <c r="I86">
        <v>108</v>
      </c>
      <c r="J86">
        <v>0</v>
      </c>
      <c r="K86">
        <v>24</v>
      </c>
      <c r="L86">
        <v>70</v>
      </c>
      <c r="M86">
        <v>105</v>
      </c>
      <c r="N86">
        <v>0</v>
      </c>
      <c r="O86">
        <v>80</v>
      </c>
      <c r="P86">
        <v>50</v>
      </c>
      <c r="Q86">
        <v>86</v>
      </c>
      <c r="R86">
        <v>83</v>
      </c>
      <c r="U86" s="1">
        <f t="shared" si="18"/>
        <v>0</v>
      </c>
      <c r="V86" s="1">
        <f t="shared" si="19"/>
        <v>28</v>
      </c>
      <c r="W86" s="1">
        <f t="shared" si="20"/>
        <v>74</v>
      </c>
      <c r="X86" s="1">
        <f t="shared" si="21"/>
        <v>63</v>
      </c>
      <c r="Y86" s="1">
        <f t="shared" si="22"/>
        <v>80</v>
      </c>
      <c r="Z86" s="1">
        <f t="shared" si="23"/>
        <v>86</v>
      </c>
      <c r="AA86" s="1">
        <f t="shared" si="24"/>
        <v>108</v>
      </c>
      <c r="AB86" s="1">
        <f t="shared" si="25"/>
        <v>36</v>
      </c>
      <c r="AC86" s="1">
        <f t="shared" si="26"/>
        <v>97</v>
      </c>
      <c r="AD86" s="1">
        <f t="shared" si="27"/>
        <v>32</v>
      </c>
      <c r="AE86" s="1">
        <f t="shared" si="28"/>
        <v>105</v>
      </c>
      <c r="AF86" s="1">
        <f t="shared" si="29"/>
        <v>43</v>
      </c>
      <c r="AG86" s="1">
        <f t="shared" si="30"/>
        <v>6</v>
      </c>
      <c r="AH86">
        <f t="shared" si="31"/>
        <v>758</v>
      </c>
      <c r="AI86" s="1">
        <f t="shared" si="32"/>
        <v>5</v>
      </c>
      <c r="AJ86" s="1">
        <f>RANK(AH86,AH:AH,0)+COUNTIFS($AH$4:AH86,AH86)-1</f>
        <v>6</v>
      </c>
      <c r="AK86" s="1">
        <f>RANK(AI86,AI:AI,0)+COUNTIFS($AI$4:AI86,AI86)-1</f>
        <v>4</v>
      </c>
      <c r="AL86" s="5">
        <f t="shared" si="33"/>
        <v>31</v>
      </c>
    </row>
    <row r="87" spans="1:38">
      <c r="A87" s="5">
        <f>RANK(AL87,AL:AL,1)+COUNTIFS($AL$4:AL87,AL87)-1</f>
        <v>74</v>
      </c>
      <c r="B87" t="s">
        <v>78</v>
      </c>
      <c r="C87">
        <v>0</v>
      </c>
      <c r="D87">
        <v>83</v>
      </c>
      <c r="E87">
        <v>131</v>
      </c>
      <c r="F87">
        <v>102</v>
      </c>
      <c r="G87">
        <v>28</v>
      </c>
      <c r="H87">
        <v>13</v>
      </c>
      <c r="I87">
        <v>66</v>
      </c>
      <c r="J87">
        <v>122</v>
      </c>
      <c r="K87">
        <v>0</v>
      </c>
      <c r="L87">
        <v>54</v>
      </c>
      <c r="M87">
        <v>72</v>
      </c>
      <c r="N87">
        <v>0</v>
      </c>
      <c r="O87">
        <v>77</v>
      </c>
      <c r="P87">
        <v>100</v>
      </c>
      <c r="Q87">
        <v>14</v>
      </c>
      <c r="R87">
        <v>84</v>
      </c>
      <c r="U87" s="1">
        <f t="shared" si="18"/>
        <v>0</v>
      </c>
      <c r="V87" s="1">
        <f t="shared" si="19"/>
        <v>25</v>
      </c>
      <c r="W87" s="1">
        <f t="shared" si="20"/>
        <v>34</v>
      </c>
      <c r="X87" s="1">
        <f t="shared" si="21"/>
        <v>6</v>
      </c>
      <c r="Y87" s="1">
        <f t="shared" si="22"/>
        <v>57</v>
      </c>
      <c r="Z87" s="1">
        <f t="shared" si="23"/>
        <v>32</v>
      </c>
      <c r="AA87" s="1">
        <f t="shared" si="24"/>
        <v>66</v>
      </c>
      <c r="AB87" s="1">
        <f t="shared" si="25"/>
        <v>86</v>
      </c>
      <c r="AC87" s="1">
        <f t="shared" si="26"/>
        <v>121</v>
      </c>
      <c r="AD87" s="1">
        <f t="shared" si="27"/>
        <v>48</v>
      </c>
      <c r="AE87" s="1">
        <f t="shared" si="28"/>
        <v>72</v>
      </c>
      <c r="AF87" s="1">
        <f t="shared" si="29"/>
        <v>43</v>
      </c>
      <c r="AG87" s="1">
        <f t="shared" si="30"/>
        <v>3</v>
      </c>
      <c r="AH87">
        <f t="shared" si="31"/>
        <v>593</v>
      </c>
      <c r="AI87" s="1">
        <f t="shared" si="32"/>
        <v>2</v>
      </c>
      <c r="AJ87" s="1">
        <f>RANK(AH87,AH:AH,0)+COUNTIFS($AH$4:AH87,AH87)-1</f>
        <v>47</v>
      </c>
      <c r="AK87" s="1">
        <f>RANK(AI87,AI:AI,0)+COUNTIFS($AI$4:AI87,AI87)-1</f>
        <v>75</v>
      </c>
      <c r="AL87" s="5">
        <f t="shared" si="33"/>
        <v>68.666666666666671</v>
      </c>
    </row>
    <row r="88" spans="1:38">
      <c r="A88" s="5">
        <f>RANK(AL88,AL:AL,1)+COUNTIFS($AL$4:AL88,AL88)-1</f>
        <v>10</v>
      </c>
      <c r="B88" t="s">
        <v>105</v>
      </c>
      <c r="C88">
        <v>0</v>
      </c>
      <c r="D88">
        <v>9</v>
      </c>
      <c r="E88">
        <v>34</v>
      </c>
      <c r="F88">
        <v>0</v>
      </c>
      <c r="G88">
        <v>43</v>
      </c>
      <c r="H88">
        <v>115</v>
      </c>
      <c r="I88">
        <v>45</v>
      </c>
      <c r="J88">
        <v>72</v>
      </c>
      <c r="K88">
        <v>10</v>
      </c>
      <c r="L88">
        <v>0</v>
      </c>
      <c r="M88">
        <v>96</v>
      </c>
      <c r="N88">
        <v>45</v>
      </c>
      <c r="O88">
        <v>104</v>
      </c>
      <c r="P88">
        <v>131</v>
      </c>
      <c r="Q88">
        <v>121</v>
      </c>
      <c r="R88">
        <v>85</v>
      </c>
      <c r="U88" s="1">
        <f t="shared" si="18"/>
        <v>0</v>
      </c>
      <c r="V88" s="1">
        <f t="shared" si="19"/>
        <v>99</v>
      </c>
      <c r="W88" s="1">
        <f t="shared" si="20"/>
        <v>63</v>
      </c>
      <c r="X88" s="1">
        <f t="shared" si="21"/>
        <v>96</v>
      </c>
      <c r="Y88" s="1">
        <f t="shared" si="22"/>
        <v>42</v>
      </c>
      <c r="Z88" s="1">
        <f t="shared" si="23"/>
        <v>70</v>
      </c>
      <c r="AA88" s="1">
        <f t="shared" si="24"/>
        <v>45</v>
      </c>
      <c r="AB88" s="1">
        <f t="shared" si="25"/>
        <v>36</v>
      </c>
      <c r="AC88" s="1">
        <f t="shared" si="26"/>
        <v>111</v>
      </c>
      <c r="AD88" s="1">
        <f t="shared" si="27"/>
        <v>102</v>
      </c>
      <c r="AE88" s="1">
        <f t="shared" si="28"/>
        <v>96</v>
      </c>
      <c r="AF88" s="1">
        <f t="shared" si="29"/>
        <v>2</v>
      </c>
      <c r="AG88" s="1">
        <f t="shared" si="30"/>
        <v>30</v>
      </c>
      <c r="AH88">
        <f t="shared" si="31"/>
        <v>792</v>
      </c>
      <c r="AI88" s="1">
        <f t="shared" si="32"/>
        <v>5</v>
      </c>
      <c r="AJ88" s="1">
        <f>RANK(AH88,AH:AH,0)+COUNTIFS($AH$4:AH88,AH88)-1</f>
        <v>3</v>
      </c>
      <c r="AK88" s="1">
        <f>RANK(AI88,AI:AI,0)+COUNTIFS($AI$4:AI88,AI88)-1</f>
        <v>5</v>
      </c>
      <c r="AL88" s="5">
        <f t="shared" si="33"/>
        <v>31</v>
      </c>
    </row>
    <row r="89" spans="1:38">
      <c r="A89" s="5">
        <f>RANK(AL89,AL:AL,1)+COUNTIFS($AL$4:AL89,AL89)-1</f>
        <v>113</v>
      </c>
      <c r="B89" t="s">
        <v>49</v>
      </c>
      <c r="C89">
        <v>0</v>
      </c>
      <c r="D89">
        <v>14</v>
      </c>
      <c r="E89">
        <v>84</v>
      </c>
      <c r="F89">
        <v>80</v>
      </c>
      <c r="G89">
        <v>88</v>
      </c>
      <c r="H89">
        <v>34</v>
      </c>
      <c r="I89">
        <v>0</v>
      </c>
      <c r="J89">
        <v>2</v>
      </c>
      <c r="K89">
        <v>58</v>
      </c>
      <c r="L89">
        <v>24</v>
      </c>
      <c r="M89">
        <v>70</v>
      </c>
      <c r="N89">
        <v>86</v>
      </c>
      <c r="O89">
        <v>131</v>
      </c>
      <c r="P89">
        <v>0</v>
      </c>
      <c r="Q89">
        <v>45</v>
      </c>
      <c r="R89">
        <v>86</v>
      </c>
      <c r="U89" s="1">
        <f t="shared" si="18"/>
        <v>0</v>
      </c>
      <c r="V89" s="1">
        <f t="shared" si="19"/>
        <v>94</v>
      </c>
      <c r="W89" s="1">
        <f t="shared" si="20"/>
        <v>13</v>
      </c>
      <c r="X89" s="1">
        <f t="shared" si="21"/>
        <v>16</v>
      </c>
      <c r="Y89" s="1">
        <f t="shared" si="22"/>
        <v>3</v>
      </c>
      <c r="Z89" s="1">
        <f t="shared" si="23"/>
        <v>11</v>
      </c>
      <c r="AA89" s="1">
        <f t="shared" si="24"/>
        <v>0</v>
      </c>
      <c r="AB89" s="1">
        <f t="shared" si="25"/>
        <v>34</v>
      </c>
      <c r="AC89" s="1">
        <f t="shared" si="26"/>
        <v>63</v>
      </c>
      <c r="AD89" s="1">
        <f t="shared" si="27"/>
        <v>78</v>
      </c>
      <c r="AE89" s="1">
        <f t="shared" si="28"/>
        <v>70</v>
      </c>
      <c r="AF89" s="1">
        <f t="shared" si="29"/>
        <v>43</v>
      </c>
      <c r="AG89" s="1">
        <f t="shared" si="30"/>
        <v>57</v>
      </c>
      <c r="AH89">
        <f t="shared" si="31"/>
        <v>482</v>
      </c>
      <c r="AI89" s="1">
        <f t="shared" si="32"/>
        <v>1</v>
      </c>
      <c r="AJ89" s="1">
        <f>RANK(AH89,AH:AH,0)+COUNTIFS($AH$4:AH89,AH89)-1</f>
        <v>90</v>
      </c>
      <c r="AK89" s="1">
        <f>RANK(AI89,AI:AI,0)+COUNTIFS($AI$4:AI89,AI89)-1</f>
        <v>112</v>
      </c>
      <c r="AL89" s="5">
        <f t="shared" si="33"/>
        <v>96</v>
      </c>
    </row>
    <row r="90" spans="1:38">
      <c r="A90" s="5">
        <f>RANK(AL90,AL:AL,1)+COUNTIFS($AL$4:AL90,AL90)-1</f>
        <v>70</v>
      </c>
      <c r="B90" t="s">
        <v>80</v>
      </c>
      <c r="C90">
        <v>0</v>
      </c>
      <c r="D90">
        <v>17</v>
      </c>
      <c r="E90">
        <v>131</v>
      </c>
      <c r="F90">
        <v>87</v>
      </c>
      <c r="G90">
        <v>62</v>
      </c>
      <c r="H90">
        <v>0</v>
      </c>
      <c r="I90">
        <v>86</v>
      </c>
      <c r="J90">
        <v>58</v>
      </c>
      <c r="K90">
        <v>2</v>
      </c>
      <c r="L90">
        <v>80</v>
      </c>
      <c r="M90">
        <v>0</v>
      </c>
      <c r="N90">
        <v>70</v>
      </c>
      <c r="O90">
        <v>34</v>
      </c>
      <c r="P90">
        <v>24</v>
      </c>
      <c r="Q90">
        <v>104</v>
      </c>
      <c r="R90">
        <v>87</v>
      </c>
      <c r="U90" s="1">
        <f t="shared" si="18"/>
        <v>0</v>
      </c>
      <c r="V90" s="1">
        <f t="shared" si="19"/>
        <v>91</v>
      </c>
      <c r="W90" s="1">
        <f t="shared" si="20"/>
        <v>34</v>
      </c>
      <c r="X90" s="1">
        <f t="shared" si="21"/>
        <v>9</v>
      </c>
      <c r="Y90" s="1">
        <f t="shared" si="22"/>
        <v>23</v>
      </c>
      <c r="Z90" s="1">
        <f t="shared" si="23"/>
        <v>45</v>
      </c>
      <c r="AA90" s="1">
        <f t="shared" si="24"/>
        <v>86</v>
      </c>
      <c r="AB90" s="1">
        <f t="shared" si="25"/>
        <v>22</v>
      </c>
      <c r="AC90" s="1">
        <f t="shared" si="26"/>
        <v>119</v>
      </c>
      <c r="AD90" s="1">
        <f t="shared" si="27"/>
        <v>22</v>
      </c>
      <c r="AE90" s="1">
        <f t="shared" si="28"/>
        <v>0</v>
      </c>
      <c r="AF90" s="1">
        <f t="shared" si="29"/>
        <v>27</v>
      </c>
      <c r="AG90" s="1">
        <f t="shared" si="30"/>
        <v>40</v>
      </c>
      <c r="AH90">
        <f t="shared" si="31"/>
        <v>518</v>
      </c>
      <c r="AI90" s="1">
        <f t="shared" si="32"/>
        <v>3</v>
      </c>
      <c r="AJ90" s="1">
        <f>RANK(AH90,AH:AH,0)+COUNTIFS($AH$4:AH90,AH90)-1</f>
        <v>78</v>
      </c>
      <c r="AK90" s="1">
        <f>RANK(AI90,AI:AI,0)+COUNTIFS($AI$4:AI90,AI90)-1</f>
        <v>35</v>
      </c>
      <c r="AL90" s="5">
        <f t="shared" si="33"/>
        <v>66.666666666666671</v>
      </c>
    </row>
    <row r="91" spans="1:38">
      <c r="A91" s="5">
        <f>RANK(AL91,AL:AL,1)+COUNTIFS($AL$4:AL91,AL91)-1</f>
        <v>114</v>
      </c>
      <c r="B91" t="s">
        <v>81</v>
      </c>
      <c r="C91">
        <v>0</v>
      </c>
      <c r="D91">
        <v>111</v>
      </c>
      <c r="E91">
        <v>76</v>
      </c>
      <c r="F91">
        <v>131</v>
      </c>
      <c r="G91">
        <v>45</v>
      </c>
      <c r="H91">
        <v>0</v>
      </c>
      <c r="I91">
        <v>9</v>
      </c>
      <c r="J91">
        <v>74</v>
      </c>
      <c r="K91">
        <v>3</v>
      </c>
      <c r="L91">
        <v>96</v>
      </c>
      <c r="M91">
        <v>40</v>
      </c>
      <c r="N91">
        <v>104</v>
      </c>
      <c r="O91">
        <v>0</v>
      </c>
      <c r="P91">
        <v>10</v>
      </c>
      <c r="Q91">
        <v>61</v>
      </c>
      <c r="R91">
        <v>88</v>
      </c>
      <c r="U91" s="1">
        <f t="shared" si="18"/>
        <v>0</v>
      </c>
      <c r="V91" s="1">
        <f t="shared" si="19"/>
        <v>3</v>
      </c>
      <c r="W91" s="1">
        <f t="shared" si="20"/>
        <v>21</v>
      </c>
      <c r="X91" s="1">
        <f t="shared" si="21"/>
        <v>35</v>
      </c>
      <c r="Y91" s="1">
        <f t="shared" si="22"/>
        <v>40</v>
      </c>
      <c r="Z91" s="1">
        <f t="shared" si="23"/>
        <v>45</v>
      </c>
      <c r="AA91" s="1">
        <f t="shared" si="24"/>
        <v>9</v>
      </c>
      <c r="AB91" s="1">
        <f t="shared" si="25"/>
        <v>38</v>
      </c>
      <c r="AC91" s="1">
        <f t="shared" si="26"/>
        <v>118</v>
      </c>
      <c r="AD91" s="1">
        <f t="shared" si="27"/>
        <v>6</v>
      </c>
      <c r="AE91" s="1">
        <f t="shared" si="28"/>
        <v>40</v>
      </c>
      <c r="AF91" s="1">
        <f t="shared" si="29"/>
        <v>61</v>
      </c>
      <c r="AG91" s="1">
        <f t="shared" si="30"/>
        <v>74</v>
      </c>
      <c r="AH91">
        <f t="shared" si="31"/>
        <v>490</v>
      </c>
      <c r="AI91" s="1">
        <f t="shared" si="32"/>
        <v>1</v>
      </c>
      <c r="AJ91" s="1">
        <f>RANK(AH91,AH:AH,0)+COUNTIFS($AH$4:AH91,AH91)-1</f>
        <v>87</v>
      </c>
      <c r="AK91" s="1">
        <f>RANK(AI91,AI:AI,0)+COUNTIFS($AI$4:AI91,AI91)-1</f>
        <v>113</v>
      </c>
      <c r="AL91" s="5">
        <f t="shared" si="33"/>
        <v>96</v>
      </c>
    </row>
    <row r="92" spans="1:38">
      <c r="A92" s="5">
        <f>RANK(AL92,AL:AL,1)+COUNTIFS($AL$4:AL92,AL92)-1</f>
        <v>37</v>
      </c>
      <c r="B92" t="s">
        <v>104</v>
      </c>
      <c r="C92">
        <v>0</v>
      </c>
      <c r="D92">
        <v>131</v>
      </c>
      <c r="E92">
        <v>0</v>
      </c>
      <c r="F92">
        <v>83</v>
      </c>
      <c r="G92">
        <v>14</v>
      </c>
      <c r="H92">
        <v>117</v>
      </c>
      <c r="I92">
        <v>101</v>
      </c>
      <c r="J92">
        <v>54</v>
      </c>
      <c r="K92">
        <v>79</v>
      </c>
      <c r="L92">
        <v>13</v>
      </c>
      <c r="M92">
        <v>48</v>
      </c>
      <c r="N92">
        <v>122</v>
      </c>
      <c r="O92">
        <v>102</v>
      </c>
      <c r="P92">
        <v>0</v>
      </c>
      <c r="Q92">
        <v>100</v>
      </c>
      <c r="R92">
        <v>89</v>
      </c>
      <c r="U92" s="1">
        <f t="shared" si="18"/>
        <v>0</v>
      </c>
      <c r="V92" s="1">
        <f t="shared" si="19"/>
        <v>23</v>
      </c>
      <c r="W92" s="1">
        <f t="shared" si="20"/>
        <v>97</v>
      </c>
      <c r="X92" s="1">
        <f t="shared" si="21"/>
        <v>13</v>
      </c>
      <c r="Y92" s="1">
        <f t="shared" si="22"/>
        <v>71</v>
      </c>
      <c r="Z92" s="1">
        <f t="shared" si="23"/>
        <v>72</v>
      </c>
      <c r="AA92" s="1">
        <f t="shared" si="24"/>
        <v>101</v>
      </c>
      <c r="AB92" s="1">
        <f t="shared" si="25"/>
        <v>18</v>
      </c>
      <c r="AC92" s="1">
        <f t="shared" si="26"/>
        <v>42</v>
      </c>
      <c r="AD92" s="1">
        <f t="shared" si="27"/>
        <v>89</v>
      </c>
      <c r="AE92" s="1">
        <f t="shared" si="28"/>
        <v>48</v>
      </c>
      <c r="AF92" s="1">
        <f t="shared" si="29"/>
        <v>79</v>
      </c>
      <c r="AG92" s="1">
        <f t="shared" si="30"/>
        <v>28</v>
      </c>
      <c r="AH92">
        <f t="shared" si="31"/>
        <v>681</v>
      </c>
      <c r="AI92" s="1">
        <f t="shared" si="32"/>
        <v>3</v>
      </c>
      <c r="AJ92" s="1">
        <f>RANK(AH92,AH:AH,0)+COUNTIFS($AH$4:AH92,AH92)-1</f>
        <v>18</v>
      </c>
      <c r="AK92" s="1">
        <f>RANK(AI92,AI:AI,0)+COUNTIFS($AI$4:AI92,AI92)-1</f>
        <v>36</v>
      </c>
      <c r="AL92" s="5">
        <f t="shared" si="33"/>
        <v>47.666666666666664</v>
      </c>
    </row>
    <row r="93" spans="1:38">
      <c r="A93" s="5">
        <f>RANK(AL93,AL:AL,1)+COUNTIFS($AL$4:AL93,AL93)-1</f>
        <v>88</v>
      </c>
      <c r="B93" t="s">
        <v>83</v>
      </c>
      <c r="C93">
        <v>0</v>
      </c>
      <c r="D93">
        <v>29</v>
      </c>
      <c r="E93">
        <v>12</v>
      </c>
      <c r="F93">
        <v>109</v>
      </c>
      <c r="G93">
        <v>98</v>
      </c>
      <c r="H93">
        <v>40</v>
      </c>
      <c r="I93">
        <v>14</v>
      </c>
      <c r="J93">
        <v>0</v>
      </c>
      <c r="K93">
        <v>64</v>
      </c>
      <c r="L93">
        <v>6</v>
      </c>
      <c r="M93">
        <v>3</v>
      </c>
      <c r="N93">
        <v>77</v>
      </c>
      <c r="O93">
        <v>0</v>
      </c>
      <c r="P93">
        <v>101</v>
      </c>
      <c r="Q93">
        <v>68</v>
      </c>
      <c r="R93">
        <v>90</v>
      </c>
      <c r="U93" s="1">
        <f t="shared" si="18"/>
        <v>0</v>
      </c>
      <c r="V93" s="1">
        <f t="shared" si="19"/>
        <v>79</v>
      </c>
      <c r="W93" s="1">
        <f t="shared" si="20"/>
        <v>85</v>
      </c>
      <c r="X93" s="1">
        <f t="shared" si="21"/>
        <v>13</v>
      </c>
      <c r="Y93" s="1">
        <f t="shared" si="22"/>
        <v>13</v>
      </c>
      <c r="Z93" s="1">
        <f t="shared" si="23"/>
        <v>5</v>
      </c>
      <c r="AA93" s="1">
        <f t="shared" si="24"/>
        <v>14</v>
      </c>
      <c r="AB93" s="1">
        <f t="shared" si="25"/>
        <v>36</v>
      </c>
      <c r="AC93" s="1">
        <f t="shared" si="26"/>
        <v>57</v>
      </c>
      <c r="AD93" s="1">
        <f t="shared" si="27"/>
        <v>96</v>
      </c>
      <c r="AE93" s="1">
        <f t="shared" si="28"/>
        <v>3</v>
      </c>
      <c r="AF93" s="1">
        <f t="shared" si="29"/>
        <v>34</v>
      </c>
      <c r="AG93" s="1">
        <f t="shared" si="30"/>
        <v>74</v>
      </c>
      <c r="AH93">
        <f t="shared" si="31"/>
        <v>509</v>
      </c>
      <c r="AI93" s="1">
        <f t="shared" si="32"/>
        <v>2</v>
      </c>
      <c r="AJ93" s="1">
        <f>RANK(AH93,AH:AH,0)+COUNTIFS($AH$4:AH93,AH93)-1</f>
        <v>81</v>
      </c>
      <c r="AK93" s="1">
        <f>RANK(AI93,AI:AI,0)+COUNTIFS($AI$4:AI93,AI93)-1</f>
        <v>76</v>
      </c>
      <c r="AL93" s="5">
        <f t="shared" si="33"/>
        <v>82.333333333333329</v>
      </c>
    </row>
    <row r="94" spans="1:38">
      <c r="A94" s="5">
        <f>RANK(AL94,AL:AL,1)+COUNTIFS($AL$4:AL94,AL94)-1</f>
        <v>14</v>
      </c>
      <c r="B94" t="s">
        <v>107</v>
      </c>
      <c r="C94">
        <v>79</v>
      </c>
      <c r="D94">
        <v>0</v>
      </c>
      <c r="E94">
        <v>131</v>
      </c>
      <c r="F94">
        <v>14</v>
      </c>
      <c r="G94">
        <v>0</v>
      </c>
      <c r="H94">
        <v>54</v>
      </c>
      <c r="I94">
        <v>83</v>
      </c>
      <c r="J94">
        <v>32</v>
      </c>
      <c r="K94">
        <v>53</v>
      </c>
      <c r="L94">
        <v>47</v>
      </c>
      <c r="M94">
        <v>93</v>
      </c>
      <c r="N94">
        <v>0</v>
      </c>
      <c r="O94">
        <v>25</v>
      </c>
      <c r="P94">
        <v>50</v>
      </c>
      <c r="Q94">
        <v>54</v>
      </c>
      <c r="R94">
        <v>91</v>
      </c>
      <c r="U94" s="1">
        <f t="shared" si="18"/>
        <v>79</v>
      </c>
      <c r="V94" s="1">
        <f t="shared" si="19"/>
        <v>108</v>
      </c>
      <c r="W94" s="1">
        <f t="shared" si="20"/>
        <v>34</v>
      </c>
      <c r="X94" s="1">
        <f t="shared" si="21"/>
        <v>82</v>
      </c>
      <c r="Y94" s="1">
        <f t="shared" si="22"/>
        <v>85</v>
      </c>
      <c r="Z94" s="1">
        <f t="shared" si="23"/>
        <v>9</v>
      </c>
      <c r="AA94" s="1">
        <f t="shared" si="24"/>
        <v>83</v>
      </c>
      <c r="AB94" s="1">
        <f t="shared" si="25"/>
        <v>4</v>
      </c>
      <c r="AC94" s="1">
        <f t="shared" si="26"/>
        <v>68</v>
      </c>
      <c r="AD94" s="1">
        <f t="shared" si="27"/>
        <v>55</v>
      </c>
      <c r="AE94" s="1">
        <f t="shared" si="28"/>
        <v>93</v>
      </c>
      <c r="AF94" s="1">
        <f t="shared" si="29"/>
        <v>43</v>
      </c>
      <c r="AG94" s="1">
        <f t="shared" si="30"/>
        <v>49</v>
      </c>
      <c r="AH94">
        <f t="shared" si="31"/>
        <v>792</v>
      </c>
      <c r="AI94" s="1">
        <f t="shared" si="32"/>
        <v>5</v>
      </c>
      <c r="AJ94" s="1">
        <f>RANK(AH94,AH:AH,0)+COUNTIFS($AH$4:AH94,AH94)-1</f>
        <v>4</v>
      </c>
      <c r="AK94" s="1">
        <f>RANK(AI94,AI:AI,0)+COUNTIFS($AI$4:AI94,AI94)-1</f>
        <v>6</v>
      </c>
      <c r="AL94" s="5">
        <f t="shared" si="33"/>
        <v>33.666666666666664</v>
      </c>
    </row>
    <row r="95" spans="1:38">
      <c r="A95" s="5">
        <f>RANK(AL95,AL:AL,1)+COUNTIFS($AL$4:AL95,AL95)-1</f>
        <v>117</v>
      </c>
      <c r="B95" t="s">
        <v>84</v>
      </c>
      <c r="C95">
        <v>0</v>
      </c>
      <c r="D95">
        <v>131</v>
      </c>
      <c r="E95">
        <v>27</v>
      </c>
      <c r="F95">
        <v>88</v>
      </c>
      <c r="G95">
        <v>0</v>
      </c>
      <c r="H95">
        <v>40</v>
      </c>
      <c r="I95">
        <v>72</v>
      </c>
      <c r="J95">
        <v>48</v>
      </c>
      <c r="K95">
        <v>123</v>
      </c>
      <c r="L95">
        <v>65</v>
      </c>
      <c r="M95">
        <v>42</v>
      </c>
      <c r="N95">
        <v>102</v>
      </c>
      <c r="O95">
        <v>0</v>
      </c>
      <c r="P95">
        <v>85</v>
      </c>
      <c r="Q95">
        <v>63</v>
      </c>
      <c r="R95">
        <v>92</v>
      </c>
      <c r="U95" s="1">
        <f t="shared" si="18"/>
        <v>0</v>
      </c>
      <c r="V95" s="1">
        <f t="shared" si="19"/>
        <v>23</v>
      </c>
      <c r="W95" s="1">
        <f t="shared" si="20"/>
        <v>70</v>
      </c>
      <c r="X95" s="1">
        <f t="shared" si="21"/>
        <v>8</v>
      </c>
      <c r="Y95" s="1">
        <f t="shared" si="22"/>
        <v>85</v>
      </c>
      <c r="Z95" s="1">
        <f t="shared" si="23"/>
        <v>5</v>
      </c>
      <c r="AA95" s="1">
        <f t="shared" si="24"/>
        <v>72</v>
      </c>
      <c r="AB95" s="1">
        <f t="shared" si="25"/>
        <v>12</v>
      </c>
      <c r="AC95" s="1">
        <f t="shared" si="26"/>
        <v>2</v>
      </c>
      <c r="AD95" s="1">
        <f t="shared" si="27"/>
        <v>37</v>
      </c>
      <c r="AE95" s="1">
        <f t="shared" si="28"/>
        <v>42</v>
      </c>
      <c r="AF95" s="1">
        <f t="shared" si="29"/>
        <v>59</v>
      </c>
      <c r="AG95" s="1">
        <f t="shared" si="30"/>
        <v>74</v>
      </c>
      <c r="AH95">
        <f t="shared" si="31"/>
        <v>489</v>
      </c>
      <c r="AI95" s="1">
        <f t="shared" si="32"/>
        <v>1</v>
      </c>
      <c r="AJ95" s="1">
        <f>RANK(AH95,AH:AH,0)+COUNTIFS($AH$4:AH95,AH95)-1</f>
        <v>88</v>
      </c>
      <c r="AK95" s="1">
        <f>RANK(AI95,AI:AI,0)+COUNTIFS($AI$4:AI95,AI95)-1</f>
        <v>114</v>
      </c>
      <c r="AL95" s="5">
        <f t="shared" si="33"/>
        <v>98</v>
      </c>
    </row>
    <row r="96" spans="1:38">
      <c r="A96" s="5">
        <f>RANK(AL96,AL:AL,1)+COUNTIFS($AL$4:AL96,AL96)-1</f>
        <v>31</v>
      </c>
      <c r="B96" t="s">
        <v>86</v>
      </c>
      <c r="C96">
        <v>0</v>
      </c>
      <c r="D96">
        <v>131</v>
      </c>
      <c r="E96">
        <v>50</v>
      </c>
      <c r="F96">
        <v>0</v>
      </c>
      <c r="G96">
        <v>80</v>
      </c>
      <c r="H96">
        <v>77</v>
      </c>
      <c r="I96">
        <v>87</v>
      </c>
      <c r="J96">
        <v>65</v>
      </c>
      <c r="K96">
        <v>40</v>
      </c>
      <c r="L96">
        <v>42</v>
      </c>
      <c r="M96">
        <v>27</v>
      </c>
      <c r="N96">
        <v>124</v>
      </c>
      <c r="O96">
        <v>0</v>
      </c>
      <c r="P96">
        <v>63</v>
      </c>
      <c r="Q96">
        <v>123</v>
      </c>
      <c r="R96">
        <v>93</v>
      </c>
      <c r="U96" s="1">
        <f t="shared" si="18"/>
        <v>0</v>
      </c>
      <c r="V96" s="1">
        <f t="shared" si="19"/>
        <v>23</v>
      </c>
      <c r="W96" s="1">
        <f t="shared" si="20"/>
        <v>47</v>
      </c>
      <c r="X96" s="1">
        <f t="shared" si="21"/>
        <v>96</v>
      </c>
      <c r="Y96" s="1">
        <f t="shared" si="22"/>
        <v>5</v>
      </c>
      <c r="Z96" s="1">
        <f t="shared" si="23"/>
        <v>32</v>
      </c>
      <c r="AA96" s="1">
        <f t="shared" si="24"/>
        <v>87</v>
      </c>
      <c r="AB96" s="1">
        <f t="shared" si="25"/>
        <v>29</v>
      </c>
      <c r="AC96" s="1">
        <f t="shared" si="26"/>
        <v>81</v>
      </c>
      <c r="AD96" s="1">
        <f t="shared" si="27"/>
        <v>60</v>
      </c>
      <c r="AE96" s="1">
        <f t="shared" si="28"/>
        <v>27</v>
      </c>
      <c r="AF96" s="1">
        <f t="shared" si="29"/>
        <v>81</v>
      </c>
      <c r="AG96" s="1">
        <f t="shared" si="30"/>
        <v>74</v>
      </c>
      <c r="AH96">
        <f t="shared" si="31"/>
        <v>642</v>
      </c>
      <c r="AI96" s="1">
        <f t="shared" si="32"/>
        <v>4</v>
      </c>
      <c r="AJ96" s="1">
        <f>RANK(AH96,AH:AH,0)+COUNTIFS($AH$4:AH96,AH96)-1</f>
        <v>29</v>
      </c>
      <c r="AK96" s="1">
        <f>RANK(AI96,AI:AI,0)+COUNTIFS($AI$4:AI96,AI96)-1</f>
        <v>15</v>
      </c>
      <c r="AL96" s="5">
        <f t="shared" si="33"/>
        <v>45.666666666666664</v>
      </c>
    </row>
    <row r="97" spans="1:38">
      <c r="A97" s="5">
        <f>RANK(AL97,AL:AL,1)+COUNTIFS($AL$4:AL97,AL97)-1</f>
        <v>51</v>
      </c>
      <c r="B97" t="s">
        <v>87</v>
      </c>
      <c r="C97">
        <v>0</v>
      </c>
      <c r="D97">
        <v>7</v>
      </c>
      <c r="E97">
        <v>5</v>
      </c>
      <c r="F97">
        <v>113</v>
      </c>
      <c r="G97">
        <v>131</v>
      </c>
      <c r="H97">
        <v>123</v>
      </c>
      <c r="I97">
        <v>0</v>
      </c>
      <c r="J97">
        <v>63</v>
      </c>
      <c r="K97">
        <v>65</v>
      </c>
      <c r="L97">
        <v>72</v>
      </c>
      <c r="M97">
        <v>87</v>
      </c>
      <c r="N97">
        <v>27</v>
      </c>
      <c r="O97">
        <v>0</v>
      </c>
      <c r="P97">
        <v>124</v>
      </c>
      <c r="Q97">
        <v>85</v>
      </c>
      <c r="R97">
        <v>94</v>
      </c>
      <c r="U97" s="1">
        <f t="shared" si="18"/>
        <v>0</v>
      </c>
      <c r="V97" s="1">
        <f t="shared" si="19"/>
        <v>101</v>
      </c>
      <c r="W97" s="1">
        <f t="shared" si="20"/>
        <v>92</v>
      </c>
      <c r="X97" s="1">
        <f t="shared" si="21"/>
        <v>17</v>
      </c>
      <c r="Y97" s="1">
        <f t="shared" si="22"/>
        <v>46</v>
      </c>
      <c r="Z97" s="1">
        <f t="shared" si="23"/>
        <v>78</v>
      </c>
      <c r="AA97" s="1">
        <f t="shared" si="24"/>
        <v>0</v>
      </c>
      <c r="AB97" s="1">
        <f t="shared" si="25"/>
        <v>27</v>
      </c>
      <c r="AC97" s="1">
        <f t="shared" si="26"/>
        <v>56</v>
      </c>
      <c r="AD97" s="1">
        <f t="shared" si="27"/>
        <v>30</v>
      </c>
      <c r="AE97" s="1">
        <f t="shared" si="28"/>
        <v>87</v>
      </c>
      <c r="AF97" s="1">
        <f t="shared" si="29"/>
        <v>16</v>
      </c>
      <c r="AG97" s="1">
        <f t="shared" si="30"/>
        <v>74</v>
      </c>
      <c r="AH97">
        <f t="shared" si="31"/>
        <v>624</v>
      </c>
      <c r="AI97" s="1">
        <f t="shared" si="32"/>
        <v>3</v>
      </c>
      <c r="AJ97" s="1">
        <f>RANK(AH97,AH:AH,0)+COUNTIFS($AH$4:AH97,AH97)-1</f>
        <v>33</v>
      </c>
      <c r="AK97" s="1">
        <f>RANK(AI97,AI:AI,0)+COUNTIFS($AI$4:AI97,AI97)-1</f>
        <v>37</v>
      </c>
      <c r="AL97" s="5">
        <f t="shared" si="33"/>
        <v>54.666666666666664</v>
      </c>
    </row>
    <row r="98" spans="1:38">
      <c r="A98" s="5">
        <f>RANK(AL98,AL:AL,1)+COUNTIFS($AL$4:AL98,AL98)-1</f>
        <v>84</v>
      </c>
      <c r="B98" t="s">
        <v>88</v>
      </c>
      <c r="C98">
        <v>0</v>
      </c>
      <c r="D98">
        <v>131</v>
      </c>
      <c r="E98">
        <v>24</v>
      </c>
      <c r="F98">
        <v>64</v>
      </c>
      <c r="G98">
        <v>0</v>
      </c>
      <c r="H98">
        <v>33</v>
      </c>
      <c r="I98">
        <v>129</v>
      </c>
      <c r="J98">
        <v>34</v>
      </c>
      <c r="K98">
        <v>92</v>
      </c>
      <c r="L98">
        <v>57</v>
      </c>
      <c r="M98">
        <v>18</v>
      </c>
      <c r="N98">
        <v>7</v>
      </c>
      <c r="O98">
        <v>0</v>
      </c>
      <c r="P98">
        <v>21</v>
      </c>
      <c r="Q98">
        <v>112</v>
      </c>
      <c r="R98">
        <v>95</v>
      </c>
      <c r="U98" s="1">
        <f t="shared" si="18"/>
        <v>0</v>
      </c>
      <c r="V98" s="1">
        <f t="shared" si="19"/>
        <v>23</v>
      </c>
      <c r="W98" s="1">
        <f t="shared" si="20"/>
        <v>73</v>
      </c>
      <c r="X98" s="1">
        <f t="shared" si="21"/>
        <v>32</v>
      </c>
      <c r="Y98" s="1">
        <f t="shared" si="22"/>
        <v>85</v>
      </c>
      <c r="Z98" s="1">
        <f t="shared" si="23"/>
        <v>12</v>
      </c>
      <c r="AA98" s="1">
        <f t="shared" si="24"/>
        <v>129</v>
      </c>
      <c r="AB98" s="1">
        <f t="shared" si="25"/>
        <v>2</v>
      </c>
      <c r="AC98" s="1">
        <f t="shared" si="26"/>
        <v>29</v>
      </c>
      <c r="AD98" s="1">
        <f t="shared" si="27"/>
        <v>45</v>
      </c>
      <c r="AE98" s="1">
        <f t="shared" si="28"/>
        <v>18</v>
      </c>
      <c r="AF98" s="1">
        <f t="shared" si="29"/>
        <v>36</v>
      </c>
      <c r="AG98" s="1">
        <f t="shared" si="30"/>
        <v>74</v>
      </c>
      <c r="AH98">
        <f t="shared" si="31"/>
        <v>558</v>
      </c>
      <c r="AI98" s="1">
        <f t="shared" si="32"/>
        <v>2</v>
      </c>
      <c r="AJ98" s="1">
        <f>RANK(AH98,AH:AH,0)+COUNTIFS($AH$4:AH98,AH98)-1</f>
        <v>61</v>
      </c>
      <c r="AK98" s="1">
        <f>RANK(AI98,AI:AI,0)+COUNTIFS($AI$4:AI98,AI98)-1</f>
        <v>77</v>
      </c>
      <c r="AL98" s="5">
        <f t="shared" si="33"/>
        <v>77.666666666666671</v>
      </c>
    </row>
    <row r="99" spans="1:38">
      <c r="A99" s="5">
        <f>RANK(AL99,AL:AL,1)+COUNTIFS($AL$4:AL99,AL99)-1</f>
        <v>48</v>
      </c>
      <c r="B99" t="s">
        <v>90</v>
      </c>
      <c r="C99">
        <v>0</v>
      </c>
      <c r="D99">
        <v>21</v>
      </c>
      <c r="E99">
        <v>131</v>
      </c>
      <c r="F99">
        <v>3</v>
      </c>
      <c r="G99">
        <v>40</v>
      </c>
      <c r="H99">
        <v>84</v>
      </c>
      <c r="I99">
        <v>95</v>
      </c>
      <c r="J99">
        <v>0</v>
      </c>
      <c r="K99">
        <v>59</v>
      </c>
      <c r="L99">
        <v>29</v>
      </c>
      <c r="M99">
        <v>0</v>
      </c>
      <c r="N99">
        <v>109</v>
      </c>
      <c r="O99">
        <v>43</v>
      </c>
      <c r="P99">
        <v>111</v>
      </c>
      <c r="Q99">
        <v>29</v>
      </c>
      <c r="R99">
        <v>96</v>
      </c>
      <c r="U99" s="1">
        <f t="shared" si="18"/>
        <v>0</v>
      </c>
      <c r="V99" s="1">
        <f t="shared" si="19"/>
        <v>87</v>
      </c>
      <c r="W99" s="1">
        <f t="shared" si="20"/>
        <v>34</v>
      </c>
      <c r="X99" s="1">
        <f t="shared" si="21"/>
        <v>93</v>
      </c>
      <c r="Y99" s="1">
        <f t="shared" si="22"/>
        <v>45</v>
      </c>
      <c r="Z99" s="1">
        <f t="shared" si="23"/>
        <v>39</v>
      </c>
      <c r="AA99" s="1">
        <f t="shared" si="24"/>
        <v>95</v>
      </c>
      <c r="AB99" s="1">
        <f t="shared" si="25"/>
        <v>36</v>
      </c>
      <c r="AC99" s="1">
        <f t="shared" si="26"/>
        <v>62</v>
      </c>
      <c r="AD99" s="1">
        <f t="shared" si="27"/>
        <v>73</v>
      </c>
      <c r="AE99" s="1">
        <f t="shared" si="28"/>
        <v>0</v>
      </c>
      <c r="AF99" s="1">
        <f t="shared" si="29"/>
        <v>66</v>
      </c>
      <c r="AG99" s="1">
        <f t="shared" si="30"/>
        <v>31</v>
      </c>
      <c r="AH99">
        <f t="shared" si="31"/>
        <v>661</v>
      </c>
      <c r="AI99" s="1">
        <f t="shared" si="32"/>
        <v>3</v>
      </c>
      <c r="AJ99" s="1">
        <f>RANK(AH99,AH:AH,0)+COUNTIFS($AH$4:AH99,AH99)-1</f>
        <v>24</v>
      </c>
      <c r="AK99" s="1">
        <f>RANK(AI99,AI:AI,0)+COUNTIFS($AI$4:AI99,AI99)-1</f>
        <v>38</v>
      </c>
      <c r="AL99" s="5">
        <f t="shared" si="33"/>
        <v>52.666666666666664</v>
      </c>
    </row>
    <row r="100" spans="1:38">
      <c r="A100" s="5">
        <f>RANK(AL100,AL:AL,1)+COUNTIFS($AL$4:AL100,AL100)-1</f>
        <v>124</v>
      </c>
      <c r="B100" t="s">
        <v>91</v>
      </c>
      <c r="C100">
        <v>0</v>
      </c>
      <c r="D100">
        <v>49</v>
      </c>
      <c r="E100">
        <v>61</v>
      </c>
      <c r="F100">
        <v>98</v>
      </c>
      <c r="G100">
        <v>0</v>
      </c>
      <c r="H100">
        <v>57</v>
      </c>
      <c r="I100">
        <v>33</v>
      </c>
      <c r="J100">
        <v>80</v>
      </c>
      <c r="K100">
        <v>88</v>
      </c>
      <c r="L100">
        <v>93</v>
      </c>
      <c r="M100">
        <v>21</v>
      </c>
      <c r="N100">
        <v>71</v>
      </c>
      <c r="O100">
        <v>0</v>
      </c>
      <c r="P100">
        <v>29</v>
      </c>
      <c r="Q100">
        <v>92</v>
      </c>
      <c r="R100">
        <v>97</v>
      </c>
      <c r="U100" s="1">
        <f t="shared" si="18"/>
        <v>0</v>
      </c>
      <c r="V100" s="1">
        <f t="shared" si="19"/>
        <v>59</v>
      </c>
      <c r="W100" s="1">
        <f t="shared" si="20"/>
        <v>36</v>
      </c>
      <c r="X100" s="1">
        <f t="shared" si="21"/>
        <v>2</v>
      </c>
      <c r="Y100" s="1">
        <f t="shared" si="22"/>
        <v>85</v>
      </c>
      <c r="Z100" s="1">
        <f t="shared" si="23"/>
        <v>12</v>
      </c>
      <c r="AA100" s="1">
        <f t="shared" si="24"/>
        <v>33</v>
      </c>
      <c r="AB100" s="1">
        <f t="shared" si="25"/>
        <v>44</v>
      </c>
      <c r="AC100" s="1">
        <f t="shared" si="26"/>
        <v>33</v>
      </c>
      <c r="AD100" s="1">
        <f t="shared" si="27"/>
        <v>9</v>
      </c>
      <c r="AE100" s="1">
        <f t="shared" si="28"/>
        <v>21</v>
      </c>
      <c r="AF100" s="1">
        <f t="shared" si="29"/>
        <v>28</v>
      </c>
      <c r="AG100" s="1">
        <f t="shared" si="30"/>
        <v>74</v>
      </c>
      <c r="AH100">
        <f t="shared" si="31"/>
        <v>436</v>
      </c>
      <c r="AI100" s="1">
        <f t="shared" si="32"/>
        <v>1</v>
      </c>
      <c r="AJ100" s="1">
        <f>RANK(AH100,AH:AH,0)+COUNTIFS($AH$4:AH100,AH100)-1</f>
        <v>106</v>
      </c>
      <c r="AK100" s="1">
        <f>RANK(AI100,AI:AI,0)+COUNTIFS($AI$4:AI100,AI100)-1</f>
        <v>115</v>
      </c>
      <c r="AL100" s="5">
        <f t="shared" si="33"/>
        <v>106</v>
      </c>
    </row>
    <row r="101" spans="1:38">
      <c r="A101" s="5">
        <f>RANK(AL101,AL:AL,1)+COUNTIFS($AL$4:AL101,AL101)-1</f>
        <v>27</v>
      </c>
      <c r="B101" t="s">
        <v>92</v>
      </c>
      <c r="C101">
        <v>0</v>
      </c>
      <c r="D101">
        <v>11</v>
      </c>
      <c r="E101">
        <v>66</v>
      </c>
      <c r="F101">
        <v>1</v>
      </c>
      <c r="G101">
        <v>26</v>
      </c>
      <c r="H101">
        <v>20</v>
      </c>
      <c r="I101">
        <v>93</v>
      </c>
      <c r="J101">
        <v>0</v>
      </c>
      <c r="K101">
        <v>47</v>
      </c>
      <c r="L101">
        <v>54</v>
      </c>
      <c r="M101">
        <v>83</v>
      </c>
      <c r="N101">
        <v>0</v>
      </c>
      <c r="O101">
        <v>50</v>
      </c>
      <c r="P101">
        <v>53</v>
      </c>
      <c r="Q101">
        <v>124</v>
      </c>
      <c r="R101">
        <v>98</v>
      </c>
      <c r="U101" s="1">
        <f t="shared" si="18"/>
        <v>0</v>
      </c>
      <c r="V101" s="1">
        <f t="shared" si="19"/>
        <v>97</v>
      </c>
      <c r="W101" s="1">
        <f t="shared" si="20"/>
        <v>31</v>
      </c>
      <c r="X101" s="1">
        <f t="shared" si="21"/>
        <v>95</v>
      </c>
      <c r="Y101" s="1">
        <f t="shared" si="22"/>
        <v>59</v>
      </c>
      <c r="Z101" s="1">
        <f t="shared" si="23"/>
        <v>25</v>
      </c>
      <c r="AA101" s="1">
        <f t="shared" si="24"/>
        <v>93</v>
      </c>
      <c r="AB101" s="1">
        <f t="shared" si="25"/>
        <v>36</v>
      </c>
      <c r="AC101" s="1">
        <f t="shared" si="26"/>
        <v>74</v>
      </c>
      <c r="AD101" s="1">
        <f t="shared" si="27"/>
        <v>48</v>
      </c>
      <c r="AE101" s="1">
        <f t="shared" si="28"/>
        <v>83</v>
      </c>
      <c r="AF101" s="1">
        <f t="shared" si="29"/>
        <v>43</v>
      </c>
      <c r="AG101" s="1">
        <f t="shared" si="30"/>
        <v>24</v>
      </c>
      <c r="AH101">
        <f t="shared" si="31"/>
        <v>708</v>
      </c>
      <c r="AI101" s="1">
        <f t="shared" si="32"/>
        <v>4</v>
      </c>
      <c r="AJ101" s="1">
        <f>RANK(AH101,AH:AH,0)+COUNTIFS($AH$4:AH101,AH101)-1</f>
        <v>13</v>
      </c>
      <c r="AK101" s="1">
        <f>RANK(AI101,AI:AI,0)+COUNTIFS($AI$4:AI101,AI101)-1</f>
        <v>16</v>
      </c>
      <c r="AL101" s="5">
        <f t="shared" si="33"/>
        <v>42.333333333333336</v>
      </c>
    </row>
    <row r="102" spans="1:38">
      <c r="A102" s="5">
        <f>RANK(AL102,AL:AL,1)+COUNTIFS($AL$4:AL102,AL102)-1</f>
        <v>26</v>
      </c>
      <c r="B102" t="s">
        <v>93</v>
      </c>
      <c r="C102">
        <v>0</v>
      </c>
      <c r="D102">
        <v>112</v>
      </c>
      <c r="E102">
        <v>117</v>
      </c>
      <c r="F102">
        <v>8</v>
      </c>
      <c r="G102">
        <v>100</v>
      </c>
      <c r="H102">
        <v>0</v>
      </c>
      <c r="I102">
        <v>88</v>
      </c>
      <c r="J102">
        <v>101</v>
      </c>
      <c r="K102">
        <v>11</v>
      </c>
      <c r="L102">
        <v>3</v>
      </c>
      <c r="M102">
        <v>68</v>
      </c>
      <c r="N102">
        <v>5</v>
      </c>
      <c r="O102">
        <v>0</v>
      </c>
      <c r="P102">
        <v>6</v>
      </c>
      <c r="Q102">
        <v>77</v>
      </c>
      <c r="R102">
        <v>99</v>
      </c>
      <c r="U102" s="1">
        <f t="shared" si="18"/>
        <v>0</v>
      </c>
      <c r="V102" s="1">
        <f t="shared" si="19"/>
        <v>4</v>
      </c>
      <c r="W102" s="1">
        <f t="shared" si="20"/>
        <v>20</v>
      </c>
      <c r="X102" s="1">
        <f t="shared" si="21"/>
        <v>88</v>
      </c>
      <c r="Y102" s="1">
        <f t="shared" si="22"/>
        <v>15</v>
      </c>
      <c r="Z102" s="1">
        <f t="shared" si="23"/>
        <v>45</v>
      </c>
      <c r="AA102" s="1">
        <f t="shared" si="24"/>
        <v>88</v>
      </c>
      <c r="AB102" s="1">
        <f t="shared" si="25"/>
        <v>65</v>
      </c>
      <c r="AC102" s="1">
        <f t="shared" si="26"/>
        <v>110</v>
      </c>
      <c r="AD102" s="1">
        <f t="shared" si="27"/>
        <v>99</v>
      </c>
      <c r="AE102" s="1">
        <f t="shared" si="28"/>
        <v>68</v>
      </c>
      <c r="AF102" s="1">
        <f t="shared" si="29"/>
        <v>38</v>
      </c>
      <c r="AG102" s="1">
        <f t="shared" si="30"/>
        <v>74</v>
      </c>
      <c r="AH102">
        <f t="shared" si="31"/>
        <v>714</v>
      </c>
      <c r="AI102" s="1">
        <f t="shared" si="32"/>
        <v>4</v>
      </c>
      <c r="AJ102" s="1">
        <f>RANK(AH102,AH:AH,0)+COUNTIFS($AH$4:AH102,AH102)-1</f>
        <v>10</v>
      </c>
      <c r="AK102" s="1">
        <f>RANK(AI102,AI:AI,0)+COUNTIFS($AI$4:AI102,AI102)-1</f>
        <v>17</v>
      </c>
      <c r="AL102" s="5">
        <f t="shared" si="33"/>
        <v>42</v>
      </c>
    </row>
    <row r="103" spans="1:38">
      <c r="A103" s="5">
        <f>RANK(AL103,AL:AL,1)+COUNTIFS($AL$4:AL103,AL103)-1</f>
        <v>67</v>
      </c>
      <c r="B103" t="s">
        <v>117</v>
      </c>
      <c r="C103">
        <v>0</v>
      </c>
      <c r="D103">
        <v>129</v>
      </c>
      <c r="E103">
        <v>126</v>
      </c>
      <c r="F103">
        <v>91</v>
      </c>
      <c r="G103">
        <v>21</v>
      </c>
      <c r="H103">
        <v>0</v>
      </c>
      <c r="I103">
        <v>57</v>
      </c>
      <c r="J103">
        <v>18</v>
      </c>
      <c r="K103">
        <v>29</v>
      </c>
      <c r="L103">
        <v>34</v>
      </c>
      <c r="M103">
        <v>129</v>
      </c>
      <c r="N103">
        <v>112</v>
      </c>
      <c r="O103">
        <v>0</v>
      </c>
      <c r="P103">
        <v>88</v>
      </c>
      <c r="Q103">
        <v>71</v>
      </c>
      <c r="R103">
        <v>100</v>
      </c>
      <c r="U103" s="1">
        <f t="shared" si="18"/>
        <v>0</v>
      </c>
      <c r="V103" s="1">
        <f t="shared" si="19"/>
        <v>21</v>
      </c>
      <c r="W103" s="1">
        <f t="shared" si="20"/>
        <v>29</v>
      </c>
      <c r="X103" s="1">
        <f t="shared" si="21"/>
        <v>5</v>
      </c>
      <c r="Y103" s="1">
        <f t="shared" si="22"/>
        <v>64</v>
      </c>
      <c r="Z103" s="1">
        <f t="shared" si="23"/>
        <v>45</v>
      </c>
      <c r="AA103" s="1">
        <f t="shared" si="24"/>
        <v>57</v>
      </c>
      <c r="AB103" s="1">
        <f t="shared" si="25"/>
        <v>18</v>
      </c>
      <c r="AC103" s="1">
        <f t="shared" si="26"/>
        <v>92</v>
      </c>
      <c r="AD103" s="1">
        <f t="shared" si="27"/>
        <v>68</v>
      </c>
      <c r="AE103" s="1">
        <f t="shared" si="28"/>
        <v>129</v>
      </c>
      <c r="AF103" s="1">
        <f t="shared" si="29"/>
        <v>69</v>
      </c>
      <c r="AG103" s="1">
        <f t="shared" si="30"/>
        <v>74</v>
      </c>
      <c r="AH103">
        <f t="shared" si="31"/>
        <v>671</v>
      </c>
      <c r="AI103" s="1">
        <f t="shared" si="32"/>
        <v>2</v>
      </c>
      <c r="AJ103" s="1">
        <f>RANK(AH103,AH:AH,0)+COUNTIFS($AH$4:AH103,AH103)-1</f>
        <v>19</v>
      </c>
      <c r="AK103" s="1">
        <f>RANK(AI103,AI:AI,0)+COUNTIFS($AI$4:AI103,AI103)-1</f>
        <v>78</v>
      </c>
      <c r="AL103" s="5">
        <f t="shared" si="33"/>
        <v>65.666666666666671</v>
      </c>
    </row>
    <row r="104" spans="1:38">
      <c r="A104" s="5">
        <f>RANK(AL104,AL:AL,1)+COUNTIFS($AL$4:AL104,AL104)-1</f>
        <v>18</v>
      </c>
      <c r="B104" t="s">
        <v>97</v>
      </c>
      <c r="C104">
        <v>0</v>
      </c>
      <c r="D104">
        <v>2</v>
      </c>
      <c r="E104">
        <v>40</v>
      </c>
      <c r="F104">
        <v>131</v>
      </c>
      <c r="G104">
        <v>0</v>
      </c>
      <c r="H104">
        <v>64</v>
      </c>
      <c r="I104">
        <v>80</v>
      </c>
      <c r="J104">
        <v>108</v>
      </c>
      <c r="K104">
        <v>70</v>
      </c>
      <c r="L104">
        <v>0</v>
      </c>
      <c r="M104">
        <v>98</v>
      </c>
      <c r="N104">
        <v>80</v>
      </c>
      <c r="O104">
        <v>50</v>
      </c>
      <c r="P104">
        <v>34</v>
      </c>
      <c r="Q104">
        <v>9</v>
      </c>
      <c r="R104">
        <v>101</v>
      </c>
      <c r="U104" s="1">
        <f t="shared" si="18"/>
        <v>0</v>
      </c>
      <c r="V104" s="1">
        <f t="shared" si="19"/>
        <v>106</v>
      </c>
      <c r="W104" s="1">
        <f t="shared" si="20"/>
        <v>57</v>
      </c>
      <c r="X104" s="1">
        <f t="shared" si="21"/>
        <v>35</v>
      </c>
      <c r="Y104" s="1">
        <f t="shared" si="22"/>
        <v>85</v>
      </c>
      <c r="Z104" s="1">
        <f t="shared" si="23"/>
        <v>19</v>
      </c>
      <c r="AA104" s="1">
        <f t="shared" si="24"/>
        <v>80</v>
      </c>
      <c r="AB104" s="1">
        <f t="shared" si="25"/>
        <v>72</v>
      </c>
      <c r="AC104" s="1">
        <f t="shared" si="26"/>
        <v>51</v>
      </c>
      <c r="AD104" s="1">
        <f t="shared" si="27"/>
        <v>102</v>
      </c>
      <c r="AE104" s="1">
        <f t="shared" si="28"/>
        <v>98</v>
      </c>
      <c r="AF104" s="1">
        <f t="shared" si="29"/>
        <v>37</v>
      </c>
      <c r="AG104" s="1">
        <f t="shared" si="30"/>
        <v>24</v>
      </c>
      <c r="AH104">
        <f t="shared" si="31"/>
        <v>766</v>
      </c>
      <c r="AI104" s="1">
        <f t="shared" si="32"/>
        <v>5</v>
      </c>
      <c r="AJ104" s="1">
        <f>RANK(AH104,AH:AH,0)+COUNTIFS($AH$4:AH104,AH104)-1</f>
        <v>5</v>
      </c>
      <c r="AK104" s="1">
        <f>RANK(AI104,AI:AI,0)+COUNTIFS($AI$4:AI104,AI104)-1</f>
        <v>7</v>
      </c>
      <c r="AL104" s="5">
        <f t="shared" si="33"/>
        <v>37.666666666666664</v>
      </c>
    </row>
    <row r="105" spans="1:38">
      <c r="A105" s="5">
        <f>RANK(AL105,AL:AL,1)+COUNTIFS($AL$4:AL105,AL105)-1</f>
        <v>76</v>
      </c>
      <c r="B105" t="s">
        <v>98</v>
      </c>
      <c r="C105">
        <v>0</v>
      </c>
      <c r="D105">
        <v>26</v>
      </c>
      <c r="E105">
        <v>3</v>
      </c>
      <c r="F105">
        <v>66</v>
      </c>
      <c r="G105">
        <v>122</v>
      </c>
      <c r="H105">
        <v>54</v>
      </c>
      <c r="I105">
        <v>21</v>
      </c>
      <c r="J105">
        <v>110</v>
      </c>
      <c r="K105">
        <v>0</v>
      </c>
      <c r="L105">
        <v>95</v>
      </c>
      <c r="M105">
        <v>0</v>
      </c>
      <c r="N105">
        <v>45</v>
      </c>
      <c r="O105">
        <v>131</v>
      </c>
      <c r="P105">
        <v>127</v>
      </c>
      <c r="Q105">
        <v>21</v>
      </c>
      <c r="R105">
        <v>102</v>
      </c>
      <c r="U105" s="1">
        <f t="shared" si="18"/>
        <v>0</v>
      </c>
      <c r="V105" s="1">
        <f t="shared" si="19"/>
        <v>82</v>
      </c>
      <c r="W105" s="1">
        <f t="shared" si="20"/>
        <v>94</v>
      </c>
      <c r="X105" s="1">
        <f t="shared" si="21"/>
        <v>30</v>
      </c>
      <c r="Y105" s="1">
        <f t="shared" si="22"/>
        <v>37</v>
      </c>
      <c r="Z105" s="1">
        <f t="shared" si="23"/>
        <v>9</v>
      </c>
      <c r="AA105" s="1">
        <f t="shared" si="24"/>
        <v>21</v>
      </c>
      <c r="AB105" s="1">
        <f t="shared" si="25"/>
        <v>74</v>
      </c>
      <c r="AC105" s="1">
        <f t="shared" si="26"/>
        <v>121</v>
      </c>
      <c r="AD105" s="1">
        <f t="shared" si="27"/>
        <v>7</v>
      </c>
      <c r="AE105" s="1">
        <f t="shared" si="28"/>
        <v>0</v>
      </c>
      <c r="AF105" s="1">
        <f t="shared" si="29"/>
        <v>2</v>
      </c>
      <c r="AG105" s="1">
        <f t="shared" si="30"/>
        <v>57</v>
      </c>
      <c r="AH105">
        <f t="shared" si="31"/>
        <v>534</v>
      </c>
      <c r="AI105" s="1">
        <f t="shared" si="32"/>
        <v>3</v>
      </c>
      <c r="AJ105" s="1">
        <f>RANK(AH105,AH:AH,0)+COUNTIFS($AH$4:AH105,AH105)-1</f>
        <v>71</v>
      </c>
      <c r="AK105" s="1">
        <f>RANK(AI105,AI:AI,0)+COUNTIFS($AI$4:AI105,AI105)-1</f>
        <v>39</v>
      </c>
      <c r="AL105" s="5">
        <f t="shared" si="33"/>
        <v>70.666666666666671</v>
      </c>
    </row>
    <row r="106" spans="1:38">
      <c r="A106" s="5">
        <f>RANK(AL106,AL:AL,1)+COUNTIFS($AL$4:AL106,AL106)-1</f>
        <v>71</v>
      </c>
      <c r="B106" t="s">
        <v>106</v>
      </c>
      <c r="C106">
        <v>0</v>
      </c>
      <c r="D106">
        <v>131</v>
      </c>
      <c r="E106">
        <v>29</v>
      </c>
      <c r="F106">
        <v>66</v>
      </c>
      <c r="G106">
        <v>2</v>
      </c>
      <c r="H106">
        <v>42</v>
      </c>
      <c r="I106">
        <v>0</v>
      </c>
      <c r="J106">
        <v>27</v>
      </c>
      <c r="K106">
        <v>87</v>
      </c>
      <c r="L106">
        <v>12</v>
      </c>
      <c r="M106">
        <v>63</v>
      </c>
      <c r="N106">
        <v>127</v>
      </c>
      <c r="O106">
        <v>0</v>
      </c>
      <c r="P106">
        <v>65</v>
      </c>
      <c r="Q106">
        <v>72</v>
      </c>
      <c r="R106">
        <v>103</v>
      </c>
      <c r="U106" s="1">
        <f t="shared" si="18"/>
        <v>0</v>
      </c>
      <c r="V106" s="1">
        <f t="shared" si="19"/>
        <v>23</v>
      </c>
      <c r="W106" s="1">
        <f t="shared" si="20"/>
        <v>68</v>
      </c>
      <c r="X106" s="1">
        <f t="shared" si="21"/>
        <v>30</v>
      </c>
      <c r="Y106" s="1">
        <f t="shared" si="22"/>
        <v>83</v>
      </c>
      <c r="Z106" s="1">
        <f t="shared" si="23"/>
        <v>3</v>
      </c>
      <c r="AA106" s="1">
        <f t="shared" si="24"/>
        <v>0</v>
      </c>
      <c r="AB106" s="1">
        <f t="shared" si="25"/>
        <v>9</v>
      </c>
      <c r="AC106" s="1">
        <f t="shared" si="26"/>
        <v>34</v>
      </c>
      <c r="AD106" s="1">
        <f t="shared" si="27"/>
        <v>90</v>
      </c>
      <c r="AE106" s="1">
        <f t="shared" si="28"/>
        <v>63</v>
      </c>
      <c r="AF106" s="1">
        <f t="shared" si="29"/>
        <v>84</v>
      </c>
      <c r="AG106" s="1">
        <f t="shared" si="30"/>
        <v>74</v>
      </c>
      <c r="AH106">
        <f t="shared" si="31"/>
        <v>561</v>
      </c>
      <c r="AI106" s="1">
        <f t="shared" si="32"/>
        <v>3</v>
      </c>
      <c r="AJ106" s="1">
        <f>RANK(AH106,AH:AH,0)+COUNTIFS($AH$4:AH106,AH106)-1</f>
        <v>59</v>
      </c>
      <c r="AK106" s="1">
        <f>RANK(AI106,AI:AI,0)+COUNTIFS($AI$4:AI106,AI106)-1</f>
        <v>40</v>
      </c>
      <c r="AL106" s="5">
        <f t="shared" si="33"/>
        <v>67.333333333333329</v>
      </c>
    </row>
    <row r="107" spans="1:38">
      <c r="A107" s="5">
        <f>RANK(AL107,AL:AL,1)+COUNTIFS($AL$4:AL107,AL107)-1</f>
        <v>91</v>
      </c>
      <c r="B107" t="s">
        <v>99</v>
      </c>
      <c r="C107">
        <v>0</v>
      </c>
      <c r="D107">
        <v>96</v>
      </c>
      <c r="E107">
        <v>70</v>
      </c>
      <c r="F107">
        <v>58</v>
      </c>
      <c r="G107">
        <v>29</v>
      </c>
      <c r="H107">
        <v>2</v>
      </c>
      <c r="I107">
        <v>105</v>
      </c>
      <c r="J107">
        <v>0</v>
      </c>
      <c r="K107">
        <v>50</v>
      </c>
      <c r="L107">
        <v>108</v>
      </c>
      <c r="M107">
        <v>80</v>
      </c>
      <c r="N107">
        <v>0</v>
      </c>
      <c r="O107">
        <v>98</v>
      </c>
      <c r="P107">
        <v>131</v>
      </c>
      <c r="Q107">
        <v>34</v>
      </c>
      <c r="R107">
        <v>104</v>
      </c>
      <c r="U107" s="1">
        <f t="shared" si="18"/>
        <v>0</v>
      </c>
      <c r="V107" s="1">
        <f t="shared" si="19"/>
        <v>12</v>
      </c>
      <c r="W107" s="1">
        <f t="shared" si="20"/>
        <v>27</v>
      </c>
      <c r="X107" s="1">
        <f t="shared" si="21"/>
        <v>38</v>
      </c>
      <c r="Y107" s="1">
        <f t="shared" si="22"/>
        <v>56</v>
      </c>
      <c r="Z107" s="1">
        <f t="shared" si="23"/>
        <v>43</v>
      </c>
      <c r="AA107" s="1">
        <f t="shared" si="24"/>
        <v>105</v>
      </c>
      <c r="AB107" s="1">
        <f t="shared" si="25"/>
        <v>36</v>
      </c>
      <c r="AC107" s="1">
        <f t="shared" si="26"/>
        <v>71</v>
      </c>
      <c r="AD107" s="1">
        <f t="shared" si="27"/>
        <v>6</v>
      </c>
      <c r="AE107" s="1">
        <f t="shared" si="28"/>
        <v>80</v>
      </c>
      <c r="AF107" s="1">
        <f t="shared" si="29"/>
        <v>43</v>
      </c>
      <c r="AG107" s="1">
        <f t="shared" si="30"/>
        <v>24</v>
      </c>
      <c r="AH107">
        <f t="shared" si="31"/>
        <v>541</v>
      </c>
      <c r="AI107" s="1">
        <f t="shared" si="32"/>
        <v>2</v>
      </c>
      <c r="AJ107" s="1">
        <f>RANK(AH107,AH:AH,0)+COUNTIFS($AH$4:AH107,AH107)-1</f>
        <v>69</v>
      </c>
      <c r="AK107" s="1">
        <f>RANK(AI107,AI:AI,0)+COUNTIFS($AI$4:AI107,AI107)-1</f>
        <v>79</v>
      </c>
      <c r="AL107" s="5">
        <f t="shared" si="33"/>
        <v>84</v>
      </c>
    </row>
    <row r="108" spans="1:38">
      <c r="A108" s="5">
        <f>RANK(AL108,AL:AL,1)+COUNTIFS($AL$4:AL108,AL108)-1</f>
        <v>32</v>
      </c>
      <c r="B108" t="s">
        <v>101</v>
      </c>
      <c r="C108">
        <v>0</v>
      </c>
      <c r="D108">
        <v>131</v>
      </c>
      <c r="E108">
        <v>0</v>
      </c>
      <c r="F108">
        <v>77</v>
      </c>
      <c r="G108">
        <v>0</v>
      </c>
      <c r="H108">
        <v>3</v>
      </c>
      <c r="I108">
        <v>77</v>
      </c>
      <c r="J108">
        <v>14</v>
      </c>
      <c r="K108">
        <v>40</v>
      </c>
      <c r="L108">
        <v>68</v>
      </c>
      <c r="M108">
        <v>126</v>
      </c>
      <c r="N108">
        <v>0</v>
      </c>
      <c r="O108">
        <v>17</v>
      </c>
      <c r="P108">
        <v>88</v>
      </c>
      <c r="Q108">
        <v>6</v>
      </c>
      <c r="R108">
        <v>105</v>
      </c>
      <c r="U108" s="1">
        <f t="shared" si="18"/>
        <v>0</v>
      </c>
      <c r="V108" s="1">
        <f t="shared" si="19"/>
        <v>23</v>
      </c>
      <c r="W108" s="1">
        <f t="shared" si="20"/>
        <v>97</v>
      </c>
      <c r="X108" s="1">
        <f t="shared" si="21"/>
        <v>19</v>
      </c>
      <c r="Y108" s="1">
        <f t="shared" si="22"/>
        <v>85</v>
      </c>
      <c r="Z108" s="1">
        <f t="shared" si="23"/>
        <v>42</v>
      </c>
      <c r="AA108" s="1">
        <f t="shared" si="24"/>
        <v>77</v>
      </c>
      <c r="AB108" s="1">
        <f t="shared" si="25"/>
        <v>22</v>
      </c>
      <c r="AC108" s="1">
        <f t="shared" si="26"/>
        <v>81</v>
      </c>
      <c r="AD108" s="1">
        <f t="shared" si="27"/>
        <v>34</v>
      </c>
      <c r="AE108" s="1">
        <f t="shared" si="28"/>
        <v>126</v>
      </c>
      <c r="AF108" s="1">
        <f t="shared" si="29"/>
        <v>43</v>
      </c>
      <c r="AG108" s="1">
        <f t="shared" si="30"/>
        <v>57</v>
      </c>
      <c r="AH108">
        <f t="shared" si="31"/>
        <v>706</v>
      </c>
      <c r="AI108" s="1">
        <f t="shared" si="32"/>
        <v>4</v>
      </c>
      <c r="AJ108" s="1">
        <f>RANK(AH108,AH:AH,0)+COUNTIFS($AH$4:AH108,AH108)-1</f>
        <v>14</v>
      </c>
      <c r="AK108" s="1">
        <f>RANK(AI108,AI:AI,0)+COUNTIFS($AI$4:AI108,AI108)-1</f>
        <v>18</v>
      </c>
      <c r="AL108" s="5">
        <f t="shared" si="33"/>
        <v>45.666666666666664</v>
      </c>
    </row>
    <row r="109" spans="1:38">
      <c r="A109" s="5">
        <f>RANK(AL109,AL:AL,1)+COUNTIFS($AL$4:AL109,AL109)-1</f>
        <v>29</v>
      </c>
      <c r="B109" t="s">
        <v>102</v>
      </c>
      <c r="C109">
        <v>0</v>
      </c>
      <c r="D109">
        <v>131</v>
      </c>
      <c r="E109">
        <v>124</v>
      </c>
      <c r="F109">
        <v>0</v>
      </c>
      <c r="G109">
        <v>128</v>
      </c>
      <c r="H109">
        <v>74</v>
      </c>
      <c r="I109">
        <v>113</v>
      </c>
      <c r="J109">
        <v>14</v>
      </c>
      <c r="K109">
        <v>8</v>
      </c>
      <c r="L109">
        <v>0</v>
      </c>
      <c r="M109">
        <v>38</v>
      </c>
      <c r="N109">
        <v>98</v>
      </c>
      <c r="O109">
        <v>1</v>
      </c>
      <c r="P109">
        <v>39</v>
      </c>
      <c r="Q109">
        <v>119</v>
      </c>
      <c r="R109">
        <v>106</v>
      </c>
      <c r="U109" s="1">
        <f t="shared" si="18"/>
        <v>0</v>
      </c>
      <c r="V109" s="1">
        <f t="shared" si="19"/>
        <v>23</v>
      </c>
      <c r="W109" s="1">
        <f t="shared" si="20"/>
        <v>27</v>
      </c>
      <c r="X109" s="1">
        <f t="shared" si="21"/>
        <v>96</v>
      </c>
      <c r="Y109" s="1">
        <f t="shared" si="22"/>
        <v>43</v>
      </c>
      <c r="Z109" s="1">
        <f t="shared" si="23"/>
        <v>29</v>
      </c>
      <c r="AA109" s="1">
        <f t="shared" si="24"/>
        <v>113</v>
      </c>
      <c r="AB109" s="1">
        <f t="shared" si="25"/>
        <v>22</v>
      </c>
      <c r="AC109" s="1">
        <f t="shared" si="26"/>
        <v>113</v>
      </c>
      <c r="AD109" s="1">
        <f t="shared" si="27"/>
        <v>102</v>
      </c>
      <c r="AE109" s="1">
        <f t="shared" si="28"/>
        <v>38</v>
      </c>
      <c r="AF109" s="1">
        <f t="shared" si="29"/>
        <v>55</v>
      </c>
      <c r="AG109" s="1">
        <f t="shared" si="30"/>
        <v>73</v>
      </c>
      <c r="AH109">
        <f t="shared" si="31"/>
        <v>734</v>
      </c>
      <c r="AI109" s="1">
        <f t="shared" si="32"/>
        <v>4</v>
      </c>
      <c r="AJ109" s="1">
        <f>RANK(AH109,AH:AH,0)+COUNTIFS($AH$4:AH109,AH109)-1</f>
        <v>8</v>
      </c>
      <c r="AK109" s="1">
        <f>RANK(AI109,AI:AI,0)+COUNTIFS($AI$4:AI109,AI109)-1</f>
        <v>19</v>
      </c>
      <c r="AL109" s="5">
        <f t="shared" si="33"/>
        <v>44.333333333333336</v>
      </c>
    </row>
    <row r="110" spans="1:38">
      <c r="A110" s="5">
        <f>RANK(AL110,AL:AL,1)+COUNTIFS($AL$4:AL110,AL110)-1</f>
        <v>52</v>
      </c>
      <c r="B110" t="s">
        <v>103</v>
      </c>
      <c r="C110">
        <v>0</v>
      </c>
      <c r="D110">
        <v>74</v>
      </c>
      <c r="E110">
        <v>21</v>
      </c>
      <c r="F110">
        <v>131</v>
      </c>
      <c r="G110">
        <v>23</v>
      </c>
      <c r="H110">
        <v>95</v>
      </c>
      <c r="I110">
        <v>0</v>
      </c>
      <c r="J110">
        <v>29</v>
      </c>
      <c r="K110">
        <v>29</v>
      </c>
      <c r="L110">
        <v>0</v>
      </c>
      <c r="M110">
        <v>109</v>
      </c>
      <c r="N110">
        <v>116</v>
      </c>
      <c r="O110">
        <v>118</v>
      </c>
      <c r="P110">
        <v>59</v>
      </c>
      <c r="Q110">
        <v>84</v>
      </c>
      <c r="R110">
        <v>107</v>
      </c>
      <c r="U110" s="1">
        <f t="shared" si="18"/>
        <v>0</v>
      </c>
      <c r="V110" s="1">
        <f t="shared" si="19"/>
        <v>34</v>
      </c>
      <c r="W110" s="1">
        <f t="shared" si="20"/>
        <v>76</v>
      </c>
      <c r="X110" s="1">
        <f t="shared" si="21"/>
        <v>35</v>
      </c>
      <c r="Y110" s="1">
        <f t="shared" si="22"/>
        <v>62</v>
      </c>
      <c r="Z110" s="1">
        <f t="shared" si="23"/>
        <v>50</v>
      </c>
      <c r="AA110" s="1">
        <f t="shared" si="24"/>
        <v>0</v>
      </c>
      <c r="AB110" s="1">
        <f t="shared" si="25"/>
        <v>7</v>
      </c>
      <c r="AC110" s="1">
        <f t="shared" si="26"/>
        <v>92</v>
      </c>
      <c r="AD110" s="1">
        <f t="shared" si="27"/>
        <v>102</v>
      </c>
      <c r="AE110" s="1">
        <f t="shared" si="28"/>
        <v>109</v>
      </c>
      <c r="AF110" s="1">
        <f t="shared" si="29"/>
        <v>73</v>
      </c>
      <c r="AG110" s="1">
        <f t="shared" si="30"/>
        <v>44</v>
      </c>
      <c r="AH110">
        <f t="shared" si="31"/>
        <v>684</v>
      </c>
      <c r="AI110" s="1">
        <f t="shared" si="32"/>
        <v>3</v>
      </c>
      <c r="AJ110" s="1">
        <f>RANK(AH110,AH:AH,0)+COUNTIFS($AH$4:AH110,AH110)-1</f>
        <v>17</v>
      </c>
      <c r="AK110" s="1">
        <f>RANK(AI110,AI:AI,0)+COUNTIFS($AI$4:AI110,AI110)-1</f>
        <v>41</v>
      </c>
      <c r="AL110" s="5">
        <f t="shared" si="33"/>
        <v>55</v>
      </c>
    </row>
    <row r="111" spans="1:38">
      <c r="A111" s="5">
        <f>RANK(AL111,AL:AL,1)+COUNTIFS($AL$4:AL111,AL111)-1</f>
        <v>121</v>
      </c>
      <c r="B111" t="s">
        <v>108</v>
      </c>
      <c r="C111">
        <v>0</v>
      </c>
      <c r="D111">
        <v>121</v>
      </c>
      <c r="E111">
        <v>131</v>
      </c>
      <c r="F111">
        <v>18</v>
      </c>
      <c r="G111">
        <v>109</v>
      </c>
      <c r="H111">
        <v>0</v>
      </c>
      <c r="I111">
        <v>29</v>
      </c>
      <c r="J111">
        <v>116</v>
      </c>
      <c r="K111">
        <v>48</v>
      </c>
      <c r="L111">
        <v>59</v>
      </c>
      <c r="M111">
        <v>0</v>
      </c>
      <c r="N111">
        <v>84</v>
      </c>
      <c r="O111">
        <v>29</v>
      </c>
      <c r="P111">
        <v>118</v>
      </c>
      <c r="Q111">
        <v>95</v>
      </c>
      <c r="R111">
        <v>108</v>
      </c>
      <c r="U111" s="1">
        <f t="shared" si="18"/>
        <v>0</v>
      </c>
      <c r="V111" s="1">
        <f t="shared" si="19"/>
        <v>13</v>
      </c>
      <c r="W111" s="1">
        <f t="shared" si="20"/>
        <v>34</v>
      </c>
      <c r="X111" s="1">
        <f t="shared" si="21"/>
        <v>78</v>
      </c>
      <c r="Y111" s="1">
        <f t="shared" si="22"/>
        <v>24</v>
      </c>
      <c r="Z111" s="1">
        <f t="shared" si="23"/>
        <v>45</v>
      </c>
      <c r="AA111" s="1">
        <f t="shared" si="24"/>
        <v>29</v>
      </c>
      <c r="AB111" s="1">
        <f t="shared" si="25"/>
        <v>80</v>
      </c>
      <c r="AC111" s="1">
        <f t="shared" si="26"/>
        <v>73</v>
      </c>
      <c r="AD111" s="1">
        <f t="shared" si="27"/>
        <v>43</v>
      </c>
      <c r="AE111" s="1">
        <f t="shared" si="28"/>
        <v>0</v>
      </c>
      <c r="AF111" s="1">
        <f t="shared" si="29"/>
        <v>41</v>
      </c>
      <c r="AG111" s="1">
        <f t="shared" si="30"/>
        <v>45</v>
      </c>
      <c r="AH111">
        <f t="shared" si="31"/>
        <v>505</v>
      </c>
      <c r="AI111" s="1">
        <f t="shared" si="32"/>
        <v>1</v>
      </c>
      <c r="AJ111" s="1">
        <f>RANK(AH111,AH:AH,0)+COUNTIFS($AH$4:AH111,AH111)-1</f>
        <v>82</v>
      </c>
      <c r="AK111" s="1">
        <f>RANK(AI111,AI:AI,0)+COUNTIFS($AI$4:AI111,AI111)-1</f>
        <v>116</v>
      </c>
      <c r="AL111" s="5">
        <f t="shared" si="33"/>
        <v>102</v>
      </c>
    </row>
    <row r="112" spans="1:38">
      <c r="A112" s="5">
        <f>RANK(AL112,AL:AL,1)+COUNTIFS($AL$4:AL112,AL112)-1</f>
        <v>45</v>
      </c>
      <c r="B112" t="s">
        <v>109</v>
      </c>
      <c r="C112">
        <v>0</v>
      </c>
      <c r="D112">
        <v>66</v>
      </c>
      <c r="E112">
        <v>88</v>
      </c>
      <c r="F112">
        <v>0</v>
      </c>
      <c r="G112">
        <v>86</v>
      </c>
      <c r="H112">
        <v>18</v>
      </c>
      <c r="I112">
        <v>80</v>
      </c>
      <c r="J112">
        <v>92</v>
      </c>
      <c r="K112">
        <v>57</v>
      </c>
      <c r="L112">
        <v>21</v>
      </c>
      <c r="M112">
        <v>93</v>
      </c>
      <c r="N112">
        <v>0</v>
      </c>
      <c r="O112">
        <v>7</v>
      </c>
      <c r="P112">
        <v>112</v>
      </c>
      <c r="Q112">
        <v>33</v>
      </c>
      <c r="R112">
        <v>109</v>
      </c>
      <c r="U112" s="1">
        <f t="shared" si="18"/>
        <v>0</v>
      </c>
      <c r="V112" s="1">
        <f t="shared" si="19"/>
        <v>42</v>
      </c>
      <c r="W112" s="1">
        <f t="shared" si="20"/>
        <v>9</v>
      </c>
      <c r="X112" s="1">
        <f t="shared" si="21"/>
        <v>96</v>
      </c>
      <c r="Y112" s="1">
        <f t="shared" si="22"/>
        <v>1</v>
      </c>
      <c r="Z112" s="1">
        <f t="shared" si="23"/>
        <v>27</v>
      </c>
      <c r="AA112" s="1">
        <f t="shared" si="24"/>
        <v>80</v>
      </c>
      <c r="AB112" s="1">
        <f t="shared" si="25"/>
        <v>56</v>
      </c>
      <c r="AC112" s="1">
        <f t="shared" si="26"/>
        <v>64</v>
      </c>
      <c r="AD112" s="1">
        <f t="shared" si="27"/>
        <v>81</v>
      </c>
      <c r="AE112" s="1">
        <f t="shared" si="28"/>
        <v>93</v>
      </c>
      <c r="AF112" s="1">
        <f t="shared" si="29"/>
        <v>43</v>
      </c>
      <c r="AG112" s="1">
        <f t="shared" si="30"/>
        <v>67</v>
      </c>
      <c r="AH112">
        <f t="shared" si="31"/>
        <v>659</v>
      </c>
      <c r="AI112" s="1">
        <f t="shared" si="32"/>
        <v>4</v>
      </c>
      <c r="AJ112" s="1">
        <f>RANK(AH112,AH:AH,0)+COUNTIFS($AH$4:AH112,AH112)-1</f>
        <v>25</v>
      </c>
      <c r="AK112" s="1">
        <f>RANK(AI112,AI:AI,0)+COUNTIFS($AI$4:AI112,AI112)-1</f>
        <v>20</v>
      </c>
      <c r="AL112" s="5">
        <f t="shared" si="33"/>
        <v>51.333333333333336</v>
      </c>
    </row>
    <row r="113" spans="1:38">
      <c r="A113" s="5">
        <f>RANK(AL113,AL:AL,1)+COUNTIFS($AL$4:AL113,AL113)-1</f>
        <v>72</v>
      </c>
      <c r="B113" t="s">
        <v>111</v>
      </c>
      <c r="C113">
        <v>0</v>
      </c>
      <c r="D113">
        <v>131</v>
      </c>
      <c r="E113">
        <v>116</v>
      </c>
      <c r="F113">
        <v>86</v>
      </c>
      <c r="G113">
        <v>38</v>
      </c>
      <c r="H113">
        <v>98</v>
      </c>
      <c r="I113">
        <v>1</v>
      </c>
      <c r="J113">
        <v>0</v>
      </c>
      <c r="K113">
        <v>39</v>
      </c>
      <c r="L113">
        <v>14</v>
      </c>
      <c r="M113">
        <v>113</v>
      </c>
      <c r="N113">
        <v>0</v>
      </c>
      <c r="O113">
        <v>8</v>
      </c>
      <c r="P113">
        <v>74</v>
      </c>
      <c r="Q113">
        <v>50</v>
      </c>
      <c r="R113">
        <v>110</v>
      </c>
      <c r="U113" s="1">
        <f t="shared" si="18"/>
        <v>0</v>
      </c>
      <c r="V113" s="1">
        <f t="shared" si="19"/>
        <v>23</v>
      </c>
      <c r="W113" s="1">
        <f t="shared" si="20"/>
        <v>19</v>
      </c>
      <c r="X113" s="1">
        <f t="shared" si="21"/>
        <v>10</v>
      </c>
      <c r="Y113" s="1">
        <f t="shared" si="22"/>
        <v>47</v>
      </c>
      <c r="Z113" s="1">
        <f t="shared" si="23"/>
        <v>53</v>
      </c>
      <c r="AA113" s="1">
        <f t="shared" si="24"/>
        <v>1</v>
      </c>
      <c r="AB113" s="1">
        <f t="shared" si="25"/>
        <v>36</v>
      </c>
      <c r="AC113" s="1">
        <f t="shared" si="26"/>
        <v>82</v>
      </c>
      <c r="AD113" s="1">
        <f t="shared" si="27"/>
        <v>88</v>
      </c>
      <c r="AE113" s="1">
        <f t="shared" si="28"/>
        <v>113</v>
      </c>
      <c r="AF113" s="1">
        <f t="shared" si="29"/>
        <v>43</v>
      </c>
      <c r="AG113" s="1">
        <f t="shared" si="30"/>
        <v>66</v>
      </c>
      <c r="AH113">
        <f t="shared" si="31"/>
        <v>581</v>
      </c>
      <c r="AI113" s="1">
        <f t="shared" si="32"/>
        <v>3</v>
      </c>
      <c r="AJ113" s="1">
        <f>RANK(AH113,AH:AH,0)+COUNTIFS($AH$4:AH113,AH113)-1</f>
        <v>50</v>
      </c>
      <c r="AK113" s="1">
        <f>RANK(AI113,AI:AI,0)+COUNTIFS($AI$4:AI113,AI113)-1</f>
        <v>42</v>
      </c>
      <c r="AL113" s="5">
        <f t="shared" si="33"/>
        <v>67.333333333333329</v>
      </c>
    </row>
    <row r="114" spans="1:38">
      <c r="A114" s="5">
        <f>RANK(AL114,AL:AL,1)+COUNTIFS($AL$4:AL114,AL114)-1</f>
        <v>129</v>
      </c>
      <c r="B114" t="s">
        <v>112</v>
      </c>
      <c r="C114">
        <v>0</v>
      </c>
      <c r="D114">
        <v>131</v>
      </c>
      <c r="E114">
        <v>127</v>
      </c>
      <c r="F114">
        <v>20</v>
      </c>
      <c r="G114">
        <v>0</v>
      </c>
      <c r="H114">
        <v>1</v>
      </c>
      <c r="I114">
        <v>8</v>
      </c>
      <c r="J114">
        <v>50</v>
      </c>
      <c r="K114">
        <v>74</v>
      </c>
      <c r="L114">
        <v>119</v>
      </c>
      <c r="M114">
        <v>0</v>
      </c>
      <c r="N114">
        <v>38</v>
      </c>
      <c r="O114">
        <v>98</v>
      </c>
      <c r="P114">
        <v>113</v>
      </c>
      <c r="Q114">
        <v>39</v>
      </c>
      <c r="R114">
        <v>111</v>
      </c>
      <c r="U114" s="1">
        <f t="shared" si="18"/>
        <v>0</v>
      </c>
      <c r="V114" s="1">
        <f t="shared" si="19"/>
        <v>23</v>
      </c>
      <c r="W114" s="1">
        <f t="shared" si="20"/>
        <v>30</v>
      </c>
      <c r="X114" s="1">
        <f t="shared" si="21"/>
        <v>76</v>
      </c>
      <c r="Y114" s="1">
        <f t="shared" si="22"/>
        <v>85</v>
      </c>
      <c r="Z114" s="1">
        <f t="shared" si="23"/>
        <v>44</v>
      </c>
      <c r="AA114" s="1">
        <f t="shared" si="24"/>
        <v>8</v>
      </c>
      <c r="AB114" s="1">
        <f t="shared" si="25"/>
        <v>14</v>
      </c>
      <c r="AC114" s="1">
        <f t="shared" si="26"/>
        <v>47</v>
      </c>
      <c r="AD114" s="1">
        <f t="shared" si="27"/>
        <v>17</v>
      </c>
      <c r="AE114" s="1">
        <f t="shared" si="28"/>
        <v>0</v>
      </c>
      <c r="AF114" s="1">
        <f t="shared" si="29"/>
        <v>5</v>
      </c>
      <c r="AG114" s="1">
        <f t="shared" si="30"/>
        <v>24</v>
      </c>
      <c r="AH114">
        <f t="shared" si="31"/>
        <v>373</v>
      </c>
      <c r="AI114" s="1">
        <f t="shared" si="32"/>
        <v>1</v>
      </c>
      <c r="AJ114" s="1">
        <f>RANK(AH114,AH:AH,0)+COUNTIFS($AH$4:AH114,AH114)-1</f>
        <v>120</v>
      </c>
      <c r="AK114" s="1">
        <f>RANK(AI114,AI:AI,0)+COUNTIFS($AI$4:AI114,AI114)-1</f>
        <v>117</v>
      </c>
      <c r="AL114" s="5">
        <f t="shared" si="33"/>
        <v>116</v>
      </c>
    </row>
    <row r="115" spans="1:38">
      <c r="A115" s="5">
        <f>RANK(AL115,AL:AL,1)+COUNTIFS($AL$4:AL115,AL115)-1</f>
        <v>119</v>
      </c>
      <c r="B115" t="s">
        <v>113</v>
      </c>
      <c r="C115">
        <v>0</v>
      </c>
      <c r="D115">
        <v>131</v>
      </c>
      <c r="E115">
        <v>45</v>
      </c>
      <c r="F115">
        <v>102</v>
      </c>
      <c r="G115">
        <v>117</v>
      </c>
      <c r="H115">
        <v>36</v>
      </c>
      <c r="I115">
        <v>0</v>
      </c>
      <c r="J115">
        <v>104</v>
      </c>
      <c r="K115">
        <v>60</v>
      </c>
      <c r="L115">
        <v>3</v>
      </c>
      <c r="M115">
        <v>74</v>
      </c>
      <c r="N115">
        <v>87</v>
      </c>
      <c r="O115">
        <v>0</v>
      </c>
      <c r="P115">
        <v>43</v>
      </c>
      <c r="Q115">
        <v>10</v>
      </c>
      <c r="R115">
        <v>112</v>
      </c>
      <c r="U115" s="1">
        <f t="shared" si="18"/>
        <v>0</v>
      </c>
      <c r="V115" s="1">
        <f t="shared" si="19"/>
        <v>23</v>
      </c>
      <c r="W115" s="1">
        <f t="shared" si="20"/>
        <v>52</v>
      </c>
      <c r="X115" s="1">
        <f t="shared" si="21"/>
        <v>6</v>
      </c>
      <c r="Y115" s="1">
        <f t="shared" si="22"/>
        <v>32</v>
      </c>
      <c r="Z115" s="1">
        <f t="shared" si="23"/>
        <v>9</v>
      </c>
      <c r="AA115" s="1">
        <f t="shared" si="24"/>
        <v>0</v>
      </c>
      <c r="AB115" s="1">
        <f t="shared" si="25"/>
        <v>68</v>
      </c>
      <c r="AC115" s="1">
        <f t="shared" si="26"/>
        <v>61</v>
      </c>
      <c r="AD115" s="1">
        <f t="shared" si="27"/>
        <v>99</v>
      </c>
      <c r="AE115" s="1">
        <f t="shared" si="28"/>
        <v>74</v>
      </c>
      <c r="AF115" s="1">
        <f t="shared" si="29"/>
        <v>44</v>
      </c>
      <c r="AG115" s="1">
        <f t="shared" si="30"/>
        <v>74</v>
      </c>
      <c r="AH115">
        <f t="shared" si="31"/>
        <v>542</v>
      </c>
      <c r="AI115" s="1">
        <f t="shared" si="32"/>
        <v>1</v>
      </c>
      <c r="AJ115" s="1">
        <f>RANK(AH115,AH:AH,0)+COUNTIFS($AH$4:AH115,AH115)-1</f>
        <v>68</v>
      </c>
      <c r="AK115" s="1">
        <f>RANK(AI115,AI:AI,0)+COUNTIFS($AI$4:AI115,AI115)-1</f>
        <v>118</v>
      </c>
      <c r="AL115" s="5">
        <f t="shared" si="33"/>
        <v>99.333333333333329</v>
      </c>
    </row>
    <row r="116" spans="1:38">
      <c r="A116" s="5">
        <f>RANK(AL116,AL:AL,1)+COUNTIFS($AL$4:AL116,AL116)-1</f>
        <v>111</v>
      </c>
      <c r="B116" t="s">
        <v>114</v>
      </c>
      <c r="C116">
        <v>0</v>
      </c>
      <c r="D116">
        <v>54</v>
      </c>
      <c r="E116">
        <v>131</v>
      </c>
      <c r="F116">
        <v>60</v>
      </c>
      <c r="G116">
        <v>106</v>
      </c>
      <c r="H116">
        <v>0</v>
      </c>
      <c r="I116">
        <v>29</v>
      </c>
      <c r="J116">
        <v>129</v>
      </c>
      <c r="K116">
        <v>23</v>
      </c>
      <c r="L116">
        <v>120</v>
      </c>
      <c r="M116">
        <v>0</v>
      </c>
      <c r="N116">
        <v>28</v>
      </c>
      <c r="O116">
        <v>37</v>
      </c>
      <c r="P116">
        <v>113</v>
      </c>
      <c r="Q116">
        <v>91</v>
      </c>
      <c r="R116">
        <v>113</v>
      </c>
      <c r="U116" s="1">
        <f t="shared" si="18"/>
        <v>0</v>
      </c>
      <c r="V116" s="1">
        <f t="shared" si="19"/>
        <v>54</v>
      </c>
      <c r="W116" s="1">
        <f t="shared" si="20"/>
        <v>34</v>
      </c>
      <c r="X116" s="1">
        <f t="shared" si="21"/>
        <v>36</v>
      </c>
      <c r="Y116" s="1">
        <f t="shared" si="22"/>
        <v>21</v>
      </c>
      <c r="Z116" s="1">
        <f t="shared" si="23"/>
        <v>45</v>
      </c>
      <c r="AA116" s="1">
        <f t="shared" si="24"/>
        <v>29</v>
      </c>
      <c r="AB116" s="1">
        <f t="shared" si="25"/>
        <v>93</v>
      </c>
      <c r="AC116" s="1">
        <f t="shared" si="26"/>
        <v>98</v>
      </c>
      <c r="AD116" s="1">
        <f t="shared" si="27"/>
        <v>18</v>
      </c>
      <c r="AE116" s="1">
        <f t="shared" si="28"/>
        <v>0</v>
      </c>
      <c r="AF116" s="1">
        <f t="shared" si="29"/>
        <v>15</v>
      </c>
      <c r="AG116" s="1">
        <f t="shared" si="30"/>
        <v>37</v>
      </c>
      <c r="AH116">
        <f t="shared" si="31"/>
        <v>480</v>
      </c>
      <c r="AI116" s="1">
        <f t="shared" si="32"/>
        <v>2</v>
      </c>
      <c r="AJ116" s="1">
        <f>RANK(AH116,AH:AH,0)+COUNTIFS($AH$4:AH116,AH116)-1</f>
        <v>91</v>
      </c>
      <c r="AK116" s="1">
        <f>RANK(AI116,AI:AI,0)+COUNTIFS($AI$4:AI116,AI116)-1</f>
        <v>80</v>
      </c>
      <c r="AL116" s="5">
        <f t="shared" si="33"/>
        <v>94.666666666666671</v>
      </c>
    </row>
    <row r="117" spans="1:38">
      <c r="A117" s="5">
        <f>RANK(AL117,AL:AL,1)+COUNTIFS($AL$4:AL117,AL117)-1</f>
        <v>128</v>
      </c>
      <c r="B117" t="s">
        <v>115</v>
      </c>
      <c r="C117">
        <v>0</v>
      </c>
      <c r="D117">
        <v>91</v>
      </c>
      <c r="E117">
        <v>119</v>
      </c>
      <c r="F117">
        <v>131</v>
      </c>
      <c r="G117">
        <v>66</v>
      </c>
      <c r="H117">
        <v>29</v>
      </c>
      <c r="I117">
        <v>0</v>
      </c>
      <c r="J117">
        <v>111</v>
      </c>
      <c r="K117">
        <v>95</v>
      </c>
      <c r="L117">
        <v>0</v>
      </c>
      <c r="M117">
        <v>59</v>
      </c>
      <c r="N117">
        <v>43</v>
      </c>
      <c r="O117">
        <v>29</v>
      </c>
      <c r="P117">
        <v>84</v>
      </c>
      <c r="Q117">
        <v>109</v>
      </c>
      <c r="R117">
        <v>114</v>
      </c>
      <c r="U117" s="1">
        <f t="shared" si="18"/>
        <v>0</v>
      </c>
      <c r="V117" s="1">
        <f t="shared" si="19"/>
        <v>17</v>
      </c>
      <c r="W117" s="1">
        <f t="shared" si="20"/>
        <v>22</v>
      </c>
      <c r="X117" s="1">
        <f t="shared" si="21"/>
        <v>35</v>
      </c>
      <c r="Y117" s="1">
        <f t="shared" si="22"/>
        <v>19</v>
      </c>
      <c r="Z117" s="1">
        <f t="shared" si="23"/>
        <v>16</v>
      </c>
      <c r="AA117" s="1">
        <f t="shared" si="24"/>
        <v>0</v>
      </c>
      <c r="AB117" s="1">
        <f t="shared" si="25"/>
        <v>75</v>
      </c>
      <c r="AC117" s="1">
        <f t="shared" si="26"/>
        <v>26</v>
      </c>
      <c r="AD117" s="1">
        <f t="shared" si="27"/>
        <v>102</v>
      </c>
      <c r="AE117" s="1">
        <f t="shared" si="28"/>
        <v>59</v>
      </c>
      <c r="AF117" s="1">
        <f t="shared" si="29"/>
        <v>0</v>
      </c>
      <c r="AG117" s="1">
        <f t="shared" si="30"/>
        <v>45</v>
      </c>
      <c r="AH117">
        <f t="shared" si="31"/>
        <v>416</v>
      </c>
      <c r="AI117" s="1">
        <f t="shared" si="32"/>
        <v>1</v>
      </c>
      <c r="AJ117" s="1">
        <f>RANK(AH117,AH:AH,0)+COUNTIFS($AH$4:AH117,AH117)-1</f>
        <v>112</v>
      </c>
      <c r="AK117" s="1">
        <f>RANK(AI117,AI:AI,0)+COUNTIFS($AI$4:AI117,AI117)-1</f>
        <v>119</v>
      </c>
      <c r="AL117" s="5">
        <f t="shared" si="33"/>
        <v>115</v>
      </c>
    </row>
    <row r="118" spans="1:38">
      <c r="A118" s="5">
        <f>RANK(AL118,AL:AL,1)+COUNTIFS($AL$4:AL118,AL118)-1</f>
        <v>115</v>
      </c>
      <c r="B118" t="s">
        <v>116</v>
      </c>
      <c r="C118">
        <v>0</v>
      </c>
      <c r="D118">
        <v>129</v>
      </c>
      <c r="E118">
        <v>131</v>
      </c>
      <c r="F118">
        <v>123</v>
      </c>
      <c r="G118">
        <v>116</v>
      </c>
      <c r="H118">
        <v>129</v>
      </c>
      <c r="I118">
        <v>27</v>
      </c>
      <c r="J118">
        <v>106</v>
      </c>
      <c r="K118">
        <v>0</v>
      </c>
      <c r="L118">
        <v>126</v>
      </c>
      <c r="M118">
        <v>21</v>
      </c>
      <c r="N118">
        <v>48</v>
      </c>
      <c r="O118">
        <v>71</v>
      </c>
      <c r="P118">
        <v>76</v>
      </c>
      <c r="Q118">
        <v>0</v>
      </c>
      <c r="R118">
        <v>115</v>
      </c>
      <c r="U118" s="1">
        <f t="shared" si="18"/>
        <v>0</v>
      </c>
      <c r="V118" s="1">
        <f t="shared" si="19"/>
        <v>21</v>
      </c>
      <c r="W118" s="1">
        <f t="shared" si="20"/>
        <v>34</v>
      </c>
      <c r="X118" s="1">
        <f t="shared" si="21"/>
        <v>27</v>
      </c>
      <c r="Y118" s="1">
        <f t="shared" si="22"/>
        <v>31</v>
      </c>
      <c r="Z118" s="1">
        <f t="shared" si="23"/>
        <v>84</v>
      </c>
      <c r="AA118" s="1">
        <f t="shared" si="24"/>
        <v>27</v>
      </c>
      <c r="AB118" s="1">
        <f t="shared" si="25"/>
        <v>70</v>
      </c>
      <c r="AC118" s="1">
        <f t="shared" si="26"/>
        <v>121</v>
      </c>
      <c r="AD118" s="1">
        <f t="shared" si="27"/>
        <v>24</v>
      </c>
      <c r="AE118" s="1">
        <f t="shared" si="28"/>
        <v>21</v>
      </c>
      <c r="AF118" s="1">
        <f t="shared" si="29"/>
        <v>5</v>
      </c>
      <c r="AG118" s="1">
        <f t="shared" si="30"/>
        <v>3</v>
      </c>
      <c r="AH118">
        <f t="shared" si="31"/>
        <v>468</v>
      </c>
      <c r="AI118" s="1">
        <f t="shared" si="32"/>
        <v>2</v>
      </c>
      <c r="AJ118" s="1">
        <f>RANK(AH118,AH:AH,0)+COUNTIFS($AH$4:AH118,AH118)-1</f>
        <v>93</v>
      </c>
      <c r="AK118" s="1">
        <f>RANK(AI118,AI:AI,0)+COUNTIFS($AI$4:AI118,AI118)-1</f>
        <v>81</v>
      </c>
      <c r="AL118" s="5">
        <f t="shared" si="33"/>
        <v>96.333333333333329</v>
      </c>
    </row>
    <row r="119" spans="1:38">
      <c r="A119" s="5">
        <f>RANK(AL119,AL:AL,1)+COUNTIFS($AL$4:AL119,AL119)-1</f>
        <v>94</v>
      </c>
      <c r="B119" t="s">
        <v>128</v>
      </c>
      <c r="C119">
        <v>0</v>
      </c>
      <c r="D119">
        <v>36</v>
      </c>
      <c r="E119">
        <v>100</v>
      </c>
      <c r="F119">
        <v>88</v>
      </c>
      <c r="G119">
        <v>111</v>
      </c>
      <c r="H119">
        <v>131</v>
      </c>
      <c r="I119">
        <v>0</v>
      </c>
      <c r="J119">
        <v>84</v>
      </c>
      <c r="K119">
        <v>0</v>
      </c>
      <c r="L119">
        <v>29</v>
      </c>
      <c r="M119">
        <v>43</v>
      </c>
      <c r="N119">
        <v>118</v>
      </c>
      <c r="O119">
        <v>59</v>
      </c>
      <c r="P119">
        <v>29</v>
      </c>
      <c r="Q119">
        <v>116</v>
      </c>
      <c r="R119">
        <v>116</v>
      </c>
      <c r="U119" s="1">
        <f t="shared" si="18"/>
        <v>0</v>
      </c>
      <c r="V119" s="1">
        <f t="shared" si="19"/>
        <v>72</v>
      </c>
      <c r="W119" s="1">
        <f t="shared" si="20"/>
        <v>3</v>
      </c>
      <c r="X119" s="1">
        <f t="shared" si="21"/>
        <v>8</v>
      </c>
      <c r="Y119" s="1">
        <f t="shared" si="22"/>
        <v>26</v>
      </c>
      <c r="Z119" s="1">
        <f t="shared" si="23"/>
        <v>86</v>
      </c>
      <c r="AA119" s="1">
        <f t="shared" si="24"/>
        <v>0</v>
      </c>
      <c r="AB119" s="1">
        <f t="shared" si="25"/>
        <v>48</v>
      </c>
      <c r="AC119" s="1">
        <f t="shared" si="26"/>
        <v>121</v>
      </c>
      <c r="AD119" s="1">
        <f t="shared" si="27"/>
        <v>73</v>
      </c>
      <c r="AE119" s="1">
        <f t="shared" si="28"/>
        <v>43</v>
      </c>
      <c r="AF119" s="1">
        <f t="shared" si="29"/>
        <v>75</v>
      </c>
      <c r="AG119" s="1">
        <f t="shared" si="30"/>
        <v>15</v>
      </c>
      <c r="AH119">
        <f t="shared" si="31"/>
        <v>570</v>
      </c>
      <c r="AI119" s="1">
        <f t="shared" si="32"/>
        <v>2</v>
      </c>
      <c r="AJ119" s="1">
        <f>RANK(AH119,AH:AH,0)+COUNTIFS($AH$4:AH119,AH119)-1</f>
        <v>56</v>
      </c>
      <c r="AK119" s="1">
        <f>RANK(AI119,AI:AI,0)+COUNTIFS($AI$4:AI119,AI119)-1</f>
        <v>82</v>
      </c>
      <c r="AL119" s="5">
        <f t="shared" si="33"/>
        <v>84.666666666666671</v>
      </c>
    </row>
    <row r="120" spans="1:38">
      <c r="A120" s="5">
        <f>RANK(AL120,AL:AL,1)+COUNTIFS($AL$4:AL120,AL120)-1</f>
        <v>85</v>
      </c>
      <c r="B120" t="s">
        <v>118</v>
      </c>
      <c r="C120">
        <v>0</v>
      </c>
      <c r="D120">
        <v>131</v>
      </c>
      <c r="E120">
        <v>0</v>
      </c>
      <c r="F120">
        <v>17</v>
      </c>
      <c r="G120">
        <v>97</v>
      </c>
      <c r="H120">
        <v>21</v>
      </c>
      <c r="I120">
        <v>117</v>
      </c>
      <c r="J120">
        <v>102</v>
      </c>
      <c r="K120">
        <v>100</v>
      </c>
      <c r="L120">
        <v>79</v>
      </c>
      <c r="M120">
        <v>49</v>
      </c>
      <c r="N120">
        <v>77</v>
      </c>
      <c r="O120">
        <v>14</v>
      </c>
      <c r="P120">
        <v>0</v>
      </c>
      <c r="Q120">
        <v>13</v>
      </c>
      <c r="R120">
        <v>117</v>
      </c>
      <c r="U120" s="1">
        <f t="shared" si="18"/>
        <v>0</v>
      </c>
      <c r="V120" s="1">
        <f t="shared" si="19"/>
        <v>23</v>
      </c>
      <c r="W120" s="1">
        <f t="shared" si="20"/>
        <v>97</v>
      </c>
      <c r="X120" s="1">
        <f t="shared" si="21"/>
        <v>79</v>
      </c>
      <c r="Y120" s="1">
        <f t="shared" si="22"/>
        <v>12</v>
      </c>
      <c r="Z120" s="1">
        <f t="shared" si="23"/>
        <v>24</v>
      </c>
      <c r="AA120" s="1">
        <f t="shared" si="24"/>
        <v>117</v>
      </c>
      <c r="AB120" s="1">
        <f t="shared" si="25"/>
        <v>66</v>
      </c>
      <c r="AC120" s="1">
        <f t="shared" si="26"/>
        <v>21</v>
      </c>
      <c r="AD120" s="1">
        <f t="shared" si="27"/>
        <v>23</v>
      </c>
      <c r="AE120" s="1">
        <f t="shared" si="28"/>
        <v>49</v>
      </c>
      <c r="AF120" s="1">
        <f t="shared" si="29"/>
        <v>34</v>
      </c>
      <c r="AG120" s="1">
        <f t="shared" si="30"/>
        <v>60</v>
      </c>
      <c r="AH120">
        <f t="shared" si="31"/>
        <v>605</v>
      </c>
      <c r="AI120" s="1">
        <f t="shared" si="32"/>
        <v>2</v>
      </c>
      <c r="AJ120" s="1">
        <f>RANK(AH120,AH:AH,0)+COUNTIFS($AH$4:AH120,AH120)-1</f>
        <v>37</v>
      </c>
      <c r="AK120" s="1">
        <f>RANK(AI120,AI:AI,0)+COUNTIFS($AI$4:AI120,AI120)-1</f>
        <v>83</v>
      </c>
      <c r="AL120" s="5">
        <f t="shared" si="33"/>
        <v>79</v>
      </c>
    </row>
    <row r="121" spans="1:38">
      <c r="A121" s="5">
        <f>RANK(AL121,AL:AL,1)+COUNTIFS($AL$4:AL121,AL121)-1</f>
        <v>59</v>
      </c>
      <c r="B121" t="s">
        <v>126</v>
      </c>
      <c r="C121">
        <v>0</v>
      </c>
      <c r="D121">
        <v>131</v>
      </c>
      <c r="E121">
        <v>62</v>
      </c>
      <c r="F121">
        <v>0</v>
      </c>
      <c r="G121">
        <v>74</v>
      </c>
      <c r="H121">
        <v>118</v>
      </c>
      <c r="I121">
        <v>3</v>
      </c>
      <c r="J121">
        <v>109</v>
      </c>
      <c r="K121">
        <v>29</v>
      </c>
      <c r="L121">
        <v>0</v>
      </c>
      <c r="M121">
        <v>29</v>
      </c>
      <c r="N121">
        <v>111</v>
      </c>
      <c r="O121">
        <v>95</v>
      </c>
      <c r="P121">
        <v>116</v>
      </c>
      <c r="Q121">
        <v>43</v>
      </c>
      <c r="R121">
        <v>118</v>
      </c>
      <c r="U121" s="1">
        <f t="shared" si="18"/>
        <v>0</v>
      </c>
      <c r="V121" s="1">
        <f t="shared" si="19"/>
        <v>23</v>
      </c>
      <c r="W121" s="1">
        <f t="shared" si="20"/>
        <v>35</v>
      </c>
      <c r="X121" s="1">
        <f t="shared" si="21"/>
        <v>96</v>
      </c>
      <c r="Y121" s="1">
        <f t="shared" si="22"/>
        <v>11</v>
      </c>
      <c r="Z121" s="1">
        <f t="shared" si="23"/>
        <v>73</v>
      </c>
      <c r="AA121" s="1">
        <f t="shared" si="24"/>
        <v>3</v>
      </c>
      <c r="AB121" s="1">
        <f t="shared" si="25"/>
        <v>73</v>
      </c>
      <c r="AC121" s="1">
        <f t="shared" si="26"/>
        <v>92</v>
      </c>
      <c r="AD121" s="1">
        <f t="shared" si="27"/>
        <v>102</v>
      </c>
      <c r="AE121" s="1">
        <f t="shared" si="28"/>
        <v>29</v>
      </c>
      <c r="AF121" s="1">
        <f t="shared" si="29"/>
        <v>68</v>
      </c>
      <c r="AG121" s="1">
        <f t="shared" si="30"/>
        <v>21</v>
      </c>
      <c r="AH121">
        <f t="shared" si="31"/>
        <v>626</v>
      </c>
      <c r="AI121" s="1">
        <f t="shared" si="32"/>
        <v>3</v>
      </c>
      <c r="AJ121" s="1">
        <f>RANK(AH121,AH:AH,0)+COUNTIFS($AH$4:AH121,AH121)-1</f>
        <v>32</v>
      </c>
      <c r="AK121" s="1">
        <f>RANK(AI121,AI:AI,0)+COUNTIFS($AI$4:AI121,AI121)-1</f>
        <v>43</v>
      </c>
      <c r="AL121" s="5">
        <f t="shared" si="33"/>
        <v>64.333333333333329</v>
      </c>
    </row>
    <row r="122" spans="1:38">
      <c r="A122" s="5">
        <f>RANK(AL122,AL:AL,1)+COUNTIFS($AL$4:AL122,AL122)-1</f>
        <v>106</v>
      </c>
      <c r="B122" t="s">
        <v>119</v>
      </c>
      <c r="C122">
        <v>0</v>
      </c>
      <c r="D122">
        <v>131</v>
      </c>
      <c r="E122">
        <v>29</v>
      </c>
      <c r="F122">
        <v>71</v>
      </c>
      <c r="G122">
        <v>0</v>
      </c>
      <c r="H122">
        <v>100</v>
      </c>
      <c r="I122">
        <v>14</v>
      </c>
      <c r="J122">
        <v>61</v>
      </c>
      <c r="K122">
        <v>54</v>
      </c>
      <c r="L122">
        <v>66</v>
      </c>
      <c r="M122">
        <v>102</v>
      </c>
      <c r="N122">
        <v>0</v>
      </c>
      <c r="O122">
        <v>79</v>
      </c>
      <c r="P122">
        <v>117</v>
      </c>
      <c r="Q122">
        <v>49</v>
      </c>
      <c r="R122">
        <v>119</v>
      </c>
      <c r="U122" s="1">
        <f t="shared" si="18"/>
        <v>0</v>
      </c>
      <c r="V122" s="1">
        <f t="shared" si="19"/>
        <v>23</v>
      </c>
      <c r="W122" s="1">
        <f t="shared" si="20"/>
        <v>68</v>
      </c>
      <c r="X122" s="1">
        <f t="shared" si="21"/>
        <v>25</v>
      </c>
      <c r="Y122" s="1">
        <f t="shared" si="22"/>
        <v>85</v>
      </c>
      <c r="Z122" s="1">
        <f t="shared" si="23"/>
        <v>55</v>
      </c>
      <c r="AA122" s="1">
        <f t="shared" si="24"/>
        <v>14</v>
      </c>
      <c r="AB122" s="1">
        <f t="shared" si="25"/>
        <v>25</v>
      </c>
      <c r="AC122" s="1">
        <f t="shared" si="26"/>
        <v>67</v>
      </c>
      <c r="AD122" s="1">
        <f t="shared" si="27"/>
        <v>36</v>
      </c>
      <c r="AE122" s="1">
        <f t="shared" si="28"/>
        <v>102</v>
      </c>
      <c r="AF122" s="1">
        <f t="shared" si="29"/>
        <v>43</v>
      </c>
      <c r="AG122" s="1">
        <f t="shared" si="30"/>
        <v>5</v>
      </c>
      <c r="AH122">
        <f t="shared" si="31"/>
        <v>548</v>
      </c>
      <c r="AI122" s="1">
        <f t="shared" si="32"/>
        <v>2</v>
      </c>
      <c r="AJ122" s="1">
        <f>RANK(AH122,AH:AH,0)+COUNTIFS($AH$4:AH122,AH122)-1</f>
        <v>64</v>
      </c>
      <c r="AK122" s="1">
        <f>RANK(AI122,AI:AI,0)+COUNTIFS($AI$4:AI122,AI122)-1</f>
        <v>84</v>
      </c>
      <c r="AL122" s="5">
        <f t="shared" si="33"/>
        <v>89</v>
      </c>
    </row>
    <row r="123" spans="1:38">
      <c r="A123" s="5">
        <f>RANK(AL123,AL:AL,1)+COUNTIFS($AL$4:AL123,AL123)-1</f>
        <v>69</v>
      </c>
      <c r="B123" t="s">
        <v>120</v>
      </c>
      <c r="C123">
        <v>0</v>
      </c>
      <c r="D123">
        <v>131</v>
      </c>
      <c r="E123">
        <v>14</v>
      </c>
      <c r="F123">
        <v>0</v>
      </c>
      <c r="G123">
        <v>102</v>
      </c>
      <c r="H123">
        <v>77</v>
      </c>
      <c r="I123">
        <v>122</v>
      </c>
      <c r="J123">
        <v>49</v>
      </c>
      <c r="K123">
        <v>66</v>
      </c>
      <c r="L123">
        <v>48</v>
      </c>
      <c r="M123">
        <v>14</v>
      </c>
      <c r="N123">
        <v>79</v>
      </c>
      <c r="O123">
        <v>0</v>
      </c>
      <c r="P123">
        <v>72</v>
      </c>
      <c r="Q123">
        <v>54</v>
      </c>
      <c r="R123">
        <v>120</v>
      </c>
      <c r="U123" s="1">
        <f t="shared" si="18"/>
        <v>0</v>
      </c>
      <c r="V123" s="1">
        <f t="shared" si="19"/>
        <v>23</v>
      </c>
      <c r="W123" s="1">
        <f t="shared" si="20"/>
        <v>83</v>
      </c>
      <c r="X123" s="1">
        <f t="shared" si="21"/>
        <v>96</v>
      </c>
      <c r="Y123" s="1">
        <f t="shared" si="22"/>
        <v>17</v>
      </c>
      <c r="Z123" s="1">
        <f t="shared" si="23"/>
        <v>32</v>
      </c>
      <c r="AA123" s="1">
        <f t="shared" si="24"/>
        <v>122</v>
      </c>
      <c r="AB123" s="1">
        <f t="shared" si="25"/>
        <v>13</v>
      </c>
      <c r="AC123" s="1">
        <f t="shared" si="26"/>
        <v>55</v>
      </c>
      <c r="AD123" s="1">
        <f t="shared" si="27"/>
        <v>54</v>
      </c>
      <c r="AE123" s="1">
        <f t="shared" si="28"/>
        <v>14</v>
      </c>
      <c r="AF123" s="1">
        <f t="shared" si="29"/>
        <v>36</v>
      </c>
      <c r="AG123" s="1">
        <f t="shared" si="30"/>
        <v>74</v>
      </c>
      <c r="AH123">
        <f t="shared" si="31"/>
        <v>619</v>
      </c>
      <c r="AI123" s="1">
        <f t="shared" si="32"/>
        <v>3</v>
      </c>
      <c r="AJ123" s="1">
        <f>RANK(AH123,AH:AH,0)+COUNTIFS($AH$4:AH123,AH123)-1</f>
        <v>34</v>
      </c>
      <c r="AK123" s="1">
        <f>RANK(AI123,AI:AI,0)+COUNTIFS($AI$4:AI123,AI123)-1</f>
        <v>44</v>
      </c>
      <c r="AL123" s="5">
        <f t="shared" si="33"/>
        <v>66</v>
      </c>
    </row>
    <row r="124" spans="1:38">
      <c r="A124" s="5">
        <f>RANK(AL124,AL:AL,1)+COUNTIFS($AL$4:AL124,AL124)-1</f>
        <v>127</v>
      </c>
      <c r="B124" t="s">
        <v>121</v>
      </c>
      <c r="C124">
        <v>20</v>
      </c>
      <c r="D124">
        <v>0</v>
      </c>
      <c r="E124">
        <v>93</v>
      </c>
      <c r="F124">
        <v>32</v>
      </c>
      <c r="G124">
        <v>131</v>
      </c>
      <c r="H124">
        <v>49</v>
      </c>
      <c r="I124">
        <v>0</v>
      </c>
      <c r="J124">
        <v>14</v>
      </c>
      <c r="K124">
        <v>77</v>
      </c>
      <c r="L124">
        <v>122</v>
      </c>
      <c r="M124">
        <v>54</v>
      </c>
      <c r="N124">
        <v>117</v>
      </c>
      <c r="O124">
        <v>72</v>
      </c>
      <c r="P124">
        <v>66</v>
      </c>
      <c r="Q124">
        <v>48</v>
      </c>
      <c r="R124">
        <v>121</v>
      </c>
      <c r="U124" s="1">
        <f t="shared" si="18"/>
        <v>20</v>
      </c>
      <c r="V124" s="1">
        <f t="shared" si="19"/>
        <v>108</v>
      </c>
      <c r="W124" s="1">
        <f t="shared" si="20"/>
        <v>4</v>
      </c>
      <c r="X124" s="1">
        <f t="shared" si="21"/>
        <v>64</v>
      </c>
      <c r="Y124" s="1">
        <f t="shared" si="22"/>
        <v>46</v>
      </c>
      <c r="Z124" s="1">
        <f t="shared" si="23"/>
        <v>4</v>
      </c>
      <c r="AA124" s="1">
        <f t="shared" si="24"/>
        <v>0</v>
      </c>
      <c r="AB124" s="1">
        <f t="shared" si="25"/>
        <v>22</v>
      </c>
      <c r="AC124" s="1">
        <f t="shared" si="26"/>
        <v>44</v>
      </c>
      <c r="AD124" s="1">
        <f t="shared" si="27"/>
        <v>20</v>
      </c>
      <c r="AE124" s="1">
        <f t="shared" si="28"/>
        <v>54</v>
      </c>
      <c r="AF124" s="1">
        <f t="shared" si="29"/>
        <v>74</v>
      </c>
      <c r="AG124" s="1">
        <f t="shared" si="30"/>
        <v>2</v>
      </c>
      <c r="AH124">
        <f t="shared" si="31"/>
        <v>462</v>
      </c>
      <c r="AI124" s="1">
        <f t="shared" si="32"/>
        <v>1</v>
      </c>
      <c r="AJ124" s="1">
        <f>RANK(AH124,AH:AH,0)+COUNTIFS($AH$4:AH124,AH124)-1</f>
        <v>97</v>
      </c>
      <c r="AK124" s="1">
        <f>RANK(AI124,AI:AI,0)+COUNTIFS($AI$4:AI124,AI124)-1</f>
        <v>120</v>
      </c>
      <c r="AL124" s="5">
        <f t="shared" si="33"/>
        <v>112.66666666666667</v>
      </c>
    </row>
    <row r="125" spans="1:38">
      <c r="A125" s="5">
        <f>RANK(AL125,AL:AL,1)+COUNTIFS($AL$4:AL125,AL125)-1</f>
        <v>122</v>
      </c>
      <c r="B125" t="s">
        <v>122</v>
      </c>
      <c r="C125">
        <v>0</v>
      </c>
      <c r="D125">
        <v>131</v>
      </c>
      <c r="E125">
        <v>113</v>
      </c>
      <c r="F125">
        <v>106</v>
      </c>
      <c r="G125">
        <v>69</v>
      </c>
      <c r="H125">
        <v>0</v>
      </c>
      <c r="I125">
        <v>17</v>
      </c>
      <c r="J125">
        <v>28</v>
      </c>
      <c r="K125">
        <v>110</v>
      </c>
      <c r="L125">
        <v>18</v>
      </c>
      <c r="M125">
        <v>129</v>
      </c>
      <c r="N125">
        <v>0</v>
      </c>
      <c r="O125">
        <v>120</v>
      </c>
      <c r="P125">
        <v>23</v>
      </c>
      <c r="Q125">
        <v>37</v>
      </c>
      <c r="R125">
        <v>122</v>
      </c>
      <c r="U125" s="1">
        <f t="shared" si="18"/>
        <v>0</v>
      </c>
      <c r="V125" s="1">
        <f t="shared" si="19"/>
        <v>23</v>
      </c>
      <c r="W125" s="1">
        <f t="shared" si="20"/>
        <v>16</v>
      </c>
      <c r="X125" s="1">
        <f t="shared" si="21"/>
        <v>10</v>
      </c>
      <c r="Y125" s="1">
        <f t="shared" si="22"/>
        <v>16</v>
      </c>
      <c r="Z125" s="1">
        <f t="shared" si="23"/>
        <v>45</v>
      </c>
      <c r="AA125" s="1">
        <f t="shared" si="24"/>
        <v>17</v>
      </c>
      <c r="AB125" s="1">
        <f t="shared" si="25"/>
        <v>8</v>
      </c>
      <c r="AC125" s="1">
        <f t="shared" si="26"/>
        <v>11</v>
      </c>
      <c r="AD125" s="1">
        <f t="shared" si="27"/>
        <v>84</v>
      </c>
      <c r="AE125" s="1">
        <f t="shared" si="28"/>
        <v>129</v>
      </c>
      <c r="AF125" s="1">
        <f t="shared" si="29"/>
        <v>43</v>
      </c>
      <c r="AG125" s="1">
        <f t="shared" si="30"/>
        <v>46</v>
      </c>
      <c r="AH125">
        <f t="shared" si="31"/>
        <v>448</v>
      </c>
      <c r="AI125" s="1">
        <f t="shared" si="32"/>
        <v>2</v>
      </c>
      <c r="AJ125" s="1">
        <f>RANK(AH125,AH:AH,0)+COUNTIFS($AH$4:AH125,AH125)-1</f>
        <v>101</v>
      </c>
      <c r="AK125" s="1">
        <f>RANK(AI125,AI:AI,0)+COUNTIFS($AI$4:AI125,AI125)-1</f>
        <v>85</v>
      </c>
      <c r="AL125" s="5">
        <f t="shared" si="33"/>
        <v>102.66666666666667</v>
      </c>
    </row>
    <row r="126" spans="1:38">
      <c r="A126" s="5">
        <f>RANK(AL126,AL:AL,1)+COUNTIFS($AL$4:AL126,AL126)-1</f>
        <v>64</v>
      </c>
      <c r="B126" t="s">
        <v>123</v>
      </c>
      <c r="C126">
        <v>0</v>
      </c>
      <c r="D126">
        <v>3</v>
      </c>
      <c r="E126">
        <v>102</v>
      </c>
      <c r="F126">
        <v>131</v>
      </c>
      <c r="G126">
        <v>124</v>
      </c>
      <c r="H126">
        <v>3</v>
      </c>
      <c r="I126">
        <v>61</v>
      </c>
      <c r="J126">
        <v>10</v>
      </c>
      <c r="K126">
        <v>36</v>
      </c>
      <c r="L126">
        <v>0</v>
      </c>
      <c r="M126">
        <v>60</v>
      </c>
      <c r="N126">
        <v>97</v>
      </c>
      <c r="O126">
        <v>43</v>
      </c>
      <c r="P126">
        <v>0</v>
      </c>
      <c r="Q126">
        <v>74</v>
      </c>
      <c r="R126">
        <v>123</v>
      </c>
      <c r="U126" s="1">
        <f t="shared" si="18"/>
        <v>0</v>
      </c>
      <c r="V126" s="1">
        <f t="shared" si="19"/>
        <v>105</v>
      </c>
      <c r="W126" s="1">
        <f t="shared" si="20"/>
        <v>5</v>
      </c>
      <c r="X126" s="1">
        <f t="shared" si="21"/>
        <v>35</v>
      </c>
      <c r="Y126" s="1">
        <f t="shared" si="22"/>
        <v>39</v>
      </c>
      <c r="Z126" s="1">
        <f t="shared" si="23"/>
        <v>42</v>
      </c>
      <c r="AA126" s="1">
        <f t="shared" si="24"/>
        <v>61</v>
      </c>
      <c r="AB126" s="1">
        <f t="shared" si="25"/>
        <v>26</v>
      </c>
      <c r="AC126" s="1">
        <f t="shared" si="26"/>
        <v>85</v>
      </c>
      <c r="AD126" s="1">
        <f t="shared" si="27"/>
        <v>102</v>
      </c>
      <c r="AE126" s="1">
        <f t="shared" si="28"/>
        <v>60</v>
      </c>
      <c r="AF126" s="1">
        <f t="shared" si="29"/>
        <v>54</v>
      </c>
      <c r="AG126" s="1">
        <f t="shared" si="30"/>
        <v>31</v>
      </c>
      <c r="AH126">
        <f t="shared" si="31"/>
        <v>645</v>
      </c>
      <c r="AI126" s="1">
        <f t="shared" si="32"/>
        <v>3</v>
      </c>
      <c r="AJ126" s="1">
        <f>RANK(AH126,AH:AH,0)+COUNTIFS($AH$4:AH126,AH126)-1</f>
        <v>28</v>
      </c>
      <c r="AK126" s="1">
        <f>RANK(AI126,AI:AI,0)+COUNTIFS($AI$4:AI126,AI126)-1</f>
        <v>45</v>
      </c>
      <c r="AL126" s="5">
        <f t="shared" si="33"/>
        <v>65.333333333333329</v>
      </c>
    </row>
    <row r="127" spans="1:38">
      <c r="A127" s="5">
        <f>RANK(AL127,AL:AL,1)+COUNTIFS($AL$4:AL127,AL127)-1</f>
        <v>83</v>
      </c>
      <c r="B127" t="s">
        <v>124</v>
      </c>
      <c r="C127">
        <v>0</v>
      </c>
      <c r="D127">
        <v>24</v>
      </c>
      <c r="E127">
        <v>43</v>
      </c>
      <c r="F127">
        <v>37</v>
      </c>
      <c r="G127">
        <v>131</v>
      </c>
      <c r="H127">
        <v>122</v>
      </c>
      <c r="I127">
        <v>97</v>
      </c>
      <c r="J127">
        <v>0</v>
      </c>
      <c r="K127">
        <v>131</v>
      </c>
      <c r="L127">
        <v>129</v>
      </c>
      <c r="M127">
        <v>66</v>
      </c>
      <c r="N127">
        <v>76</v>
      </c>
      <c r="O127">
        <v>0</v>
      </c>
      <c r="P127">
        <v>80</v>
      </c>
      <c r="Q127">
        <v>97</v>
      </c>
      <c r="R127">
        <v>124</v>
      </c>
      <c r="U127" s="1">
        <f t="shared" si="18"/>
        <v>0</v>
      </c>
      <c r="V127" s="1">
        <f t="shared" si="19"/>
        <v>84</v>
      </c>
      <c r="W127" s="1">
        <f t="shared" si="20"/>
        <v>54</v>
      </c>
      <c r="X127" s="1">
        <f t="shared" si="21"/>
        <v>59</v>
      </c>
      <c r="Y127" s="1">
        <f t="shared" si="22"/>
        <v>46</v>
      </c>
      <c r="Z127" s="1">
        <f t="shared" si="23"/>
        <v>77</v>
      </c>
      <c r="AA127" s="1">
        <f t="shared" si="24"/>
        <v>97</v>
      </c>
      <c r="AB127" s="1">
        <f t="shared" si="25"/>
        <v>36</v>
      </c>
      <c r="AC127" s="1">
        <f t="shared" si="26"/>
        <v>10</v>
      </c>
      <c r="AD127" s="1">
        <f t="shared" si="27"/>
        <v>27</v>
      </c>
      <c r="AE127" s="1">
        <f t="shared" si="28"/>
        <v>66</v>
      </c>
      <c r="AF127" s="1">
        <f t="shared" si="29"/>
        <v>33</v>
      </c>
      <c r="AG127" s="1">
        <f t="shared" si="30"/>
        <v>74</v>
      </c>
      <c r="AH127">
        <f t="shared" si="31"/>
        <v>663</v>
      </c>
      <c r="AI127" s="1">
        <f t="shared" si="32"/>
        <v>2</v>
      </c>
      <c r="AJ127" s="1">
        <f>RANK(AH127,AH:AH,0)+COUNTIFS($AH$4:AH127,AH127)-1</f>
        <v>22</v>
      </c>
      <c r="AK127" s="1">
        <f>RANK(AI127,AI:AI,0)+COUNTIFS($AI$4:AI127,AI127)-1</f>
        <v>86</v>
      </c>
      <c r="AL127" s="5">
        <f t="shared" si="33"/>
        <v>77.333333333333329</v>
      </c>
    </row>
    <row r="128" spans="1:38">
      <c r="A128" s="5">
        <f>RANK(AL128,AL:AL,1)+COUNTIFS($AL$4:AL128,AL128)-1</f>
        <v>89</v>
      </c>
      <c r="B128" t="s">
        <v>125</v>
      </c>
      <c r="C128">
        <v>0</v>
      </c>
      <c r="D128">
        <v>92</v>
      </c>
      <c r="E128">
        <v>131</v>
      </c>
      <c r="F128">
        <v>42</v>
      </c>
      <c r="G128">
        <v>34</v>
      </c>
      <c r="H128">
        <v>0</v>
      </c>
      <c r="I128">
        <v>115</v>
      </c>
      <c r="J128">
        <v>91</v>
      </c>
      <c r="K128">
        <v>28</v>
      </c>
      <c r="L128">
        <v>23</v>
      </c>
      <c r="M128">
        <v>0</v>
      </c>
      <c r="N128">
        <v>18</v>
      </c>
      <c r="O128">
        <v>110</v>
      </c>
      <c r="P128">
        <v>69</v>
      </c>
      <c r="Q128">
        <v>120</v>
      </c>
      <c r="R128">
        <v>125</v>
      </c>
      <c r="U128" s="1">
        <f t="shared" si="18"/>
        <v>0</v>
      </c>
      <c r="V128" s="1">
        <f t="shared" si="19"/>
        <v>16</v>
      </c>
      <c r="W128" s="1">
        <f t="shared" si="20"/>
        <v>34</v>
      </c>
      <c r="X128" s="1">
        <f t="shared" si="21"/>
        <v>54</v>
      </c>
      <c r="Y128" s="1">
        <f t="shared" si="22"/>
        <v>51</v>
      </c>
      <c r="Z128" s="1">
        <f t="shared" si="23"/>
        <v>45</v>
      </c>
      <c r="AA128" s="1">
        <f t="shared" si="24"/>
        <v>115</v>
      </c>
      <c r="AB128" s="1">
        <f t="shared" si="25"/>
        <v>55</v>
      </c>
      <c r="AC128" s="1">
        <f t="shared" si="26"/>
        <v>93</v>
      </c>
      <c r="AD128" s="1">
        <f t="shared" si="27"/>
        <v>79</v>
      </c>
      <c r="AE128" s="1">
        <f t="shared" si="28"/>
        <v>0</v>
      </c>
      <c r="AF128" s="1">
        <f t="shared" si="29"/>
        <v>25</v>
      </c>
      <c r="AG128" s="1">
        <f t="shared" si="30"/>
        <v>36</v>
      </c>
      <c r="AH128">
        <f t="shared" si="31"/>
        <v>603</v>
      </c>
      <c r="AI128" s="1">
        <f t="shared" si="32"/>
        <v>2</v>
      </c>
      <c r="AJ128" s="1">
        <f>RANK(AH128,AH:AH,0)+COUNTIFS($AH$4:AH128,AH128)-1</f>
        <v>38</v>
      </c>
      <c r="AK128" s="1">
        <f>RANK(AI128,AI:AI,0)+COUNTIFS($AI$4:AI128,AI128)-1</f>
        <v>87</v>
      </c>
      <c r="AL128" s="5">
        <f t="shared" si="33"/>
        <v>83.333333333333329</v>
      </c>
    </row>
    <row r="129" spans="1:38">
      <c r="A129" s="5">
        <f>RANK(AL129,AL:AL,1)+COUNTIFS($AL$4:AL129,AL129)-1</f>
        <v>130</v>
      </c>
      <c r="B129" t="s">
        <v>127</v>
      </c>
      <c r="C129">
        <v>0</v>
      </c>
      <c r="D129">
        <v>48</v>
      </c>
      <c r="E129">
        <v>58</v>
      </c>
      <c r="F129">
        <v>39</v>
      </c>
      <c r="G129">
        <v>50</v>
      </c>
      <c r="H129">
        <v>106</v>
      </c>
      <c r="I129">
        <v>40</v>
      </c>
      <c r="J129">
        <v>0</v>
      </c>
      <c r="K129">
        <v>124</v>
      </c>
      <c r="L129">
        <v>85</v>
      </c>
      <c r="M129">
        <v>65</v>
      </c>
      <c r="N129">
        <v>0</v>
      </c>
      <c r="O129">
        <v>63</v>
      </c>
      <c r="P129">
        <v>12</v>
      </c>
      <c r="Q129">
        <v>127</v>
      </c>
      <c r="R129">
        <v>126</v>
      </c>
      <c r="U129" s="1">
        <f t="shared" si="18"/>
        <v>0</v>
      </c>
      <c r="V129" s="1">
        <f t="shared" si="19"/>
        <v>60</v>
      </c>
      <c r="W129" s="1">
        <f t="shared" si="20"/>
        <v>39</v>
      </c>
      <c r="X129" s="1">
        <f t="shared" si="21"/>
        <v>57</v>
      </c>
      <c r="Y129" s="1">
        <f t="shared" si="22"/>
        <v>35</v>
      </c>
      <c r="Z129" s="1">
        <f t="shared" si="23"/>
        <v>61</v>
      </c>
      <c r="AA129" s="1">
        <f t="shared" si="24"/>
        <v>40</v>
      </c>
      <c r="AB129" s="1">
        <f t="shared" si="25"/>
        <v>36</v>
      </c>
      <c r="AC129" s="1">
        <f t="shared" si="26"/>
        <v>3</v>
      </c>
      <c r="AD129" s="1">
        <f t="shared" si="27"/>
        <v>17</v>
      </c>
      <c r="AE129" s="1">
        <f t="shared" si="28"/>
        <v>65</v>
      </c>
      <c r="AF129" s="1">
        <f t="shared" si="29"/>
        <v>43</v>
      </c>
      <c r="AG129" s="1">
        <f t="shared" si="30"/>
        <v>11</v>
      </c>
      <c r="AH129">
        <f t="shared" si="31"/>
        <v>467</v>
      </c>
      <c r="AI129" s="1">
        <f t="shared" si="32"/>
        <v>0</v>
      </c>
      <c r="AJ129" s="1">
        <f>RANK(AH129,AH:AH,0)+COUNTIFS($AH$4:AH129,AH129)-1</f>
        <v>94</v>
      </c>
      <c r="AK129" s="1">
        <f>RANK(AI129,AI:AI,0)+COUNTIFS($AI$4:AI129,AI129)-1</f>
        <v>130</v>
      </c>
      <c r="AL129" s="5">
        <f t="shared" si="33"/>
        <v>116.66666666666667</v>
      </c>
    </row>
    <row r="130" spans="1:38">
      <c r="A130" s="5">
        <f>RANK(AL130,AL:AL,1)+COUNTIFS($AL$4:AL130,AL130)-1</f>
        <v>49</v>
      </c>
      <c r="B130" t="s">
        <v>129</v>
      </c>
      <c r="C130">
        <v>0</v>
      </c>
      <c r="D130">
        <v>131</v>
      </c>
      <c r="E130">
        <v>14</v>
      </c>
      <c r="F130">
        <v>0</v>
      </c>
      <c r="G130">
        <v>49</v>
      </c>
      <c r="H130">
        <v>85</v>
      </c>
      <c r="I130">
        <v>124</v>
      </c>
      <c r="J130">
        <v>0</v>
      </c>
      <c r="K130">
        <v>27</v>
      </c>
      <c r="L130">
        <v>106</v>
      </c>
      <c r="M130">
        <v>12</v>
      </c>
      <c r="N130">
        <v>123</v>
      </c>
      <c r="O130">
        <v>40</v>
      </c>
      <c r="P130">
        <v>97</v>
      </c>
      <c r="Q130">
        <v>128</v>
      </c>
      <c r="R130">
        <v>127</v>
      </c>
      <c r="U130" s="1">
        <f t="shared" si="18"/>
        <v>0</v>
      </c>
      <c r="V130" s="1">
        <f t="shared" si="19"/>
        <v>23</v>
      </c>
      <c r="W130" s="1">
        <f t="shared" si="20"/>
        <v>83</v>
      </c>
      <c r="X130" s="1">
        <f t="shared" si="21"/>
        <v>96</v>
      </c>
      <c r="Y130" s="1">
        <f t="shared" si="22"/>
        <v>36</v>
      </c>
      <c r="Z130" s="1">
        <f t="shared" si="23"/>
        <v>40</v>
      </c>
      <c r="AA130" s="1">
        <f t="shared" si="24"/>
        <v>124</v>
      </c>
      <c r="AB130" s="1">
        <f t="shared" si="25"/>
        <v>36</v>
      </c>
      <c r="AC130" s="1">
        <f t="shared" si="26"/>
        <v>94</v>
      </c>
      <c r="AD130" s="1">
        <f t="shared" si="27"/>
        <v>4</v>
      </c>
      <c r="AE130" s="1">
        <f t="shared" si="28"/>
        <v>12</v>
      </c>
      <c r="AF130" s="1">
        <f t="shared" si="29"/>
        <v>80</v>
      </c>
      <c r="AG130" s="1">
        <f t="shared" si="30"/>
        <v>34</v>
      </c>
      <c r="AH130">
        <f t="shared" si="31"/>
        <v>662</v>
      </c>
      <c r="AI130" s="1">
        <f t="shared" si="32"/>
        <v>5</v>
      </c>
      <c r="AJ130" s="1">
        <f>RANK(AH130,AH:AH,0)+COUNTIFS($AH$4:AH130,AH130)-1</f>
        <v>23</v>
      </c>
      <c r="AK130" s="1">
        <f>RANK(AI130,AI:AI,0)+COUNTIFS($AI$4:AI130,AI130)-1</f>
        <v>8</v>
      </c>
      <c r="AL130" s="5">
        <f t="shared" si="33"/>
        <v>52.666666666666664</v>
      </c>
    </row>
    <row r="131" spans="1:38">
      <c r="A131" s="5">
        <f>RANK(AL131,AL:AL,1)+COUNTIFS($AL$4:AL131,AL131)-1</f>
        <v>80</v>
      </c>
      <c r="B131" t="s">
        <v>130</v>
      </c>
      <c r="C131">
        <v>0</v>
      </c>
      <c r="D131">
        <v>131</v>
      </c>
      <c r="E131">
        <v>93</v>
      </c>
      <c r="F131">
        <v>0</v>
      </c>
      <c r="G131">
        <v>92</v>
      </c>
      <c r="H131">
        <v>5</v>
      </c>
      <c r="I131">
        <v>40</v>
      </c>
      <c r="J131">
        <v>68</v>
      </c>
      <c r="K131">
        <v>6</v>
      </c>
      <c r="L131">
        <v>66</v>
      </c>
      <c r="M131">
        <v>101</v>
      </c>
      <c r="N131">
        <v>11</v>
      </c>
      <c r="O131">
        <v>0</v>
      </c>
      <c r="P131">
        <v>77</v>
      </c>
      <c r="Q131">
        <v>64</v>
      </c>
      <c r="R131">
        <v>128</v>
      </c>
      <c r="U131" s="1">
        <f t="shared" si="18"/>
        <v>0</v>
      </c>
      <c r="V131" s="1">
        <f t="shared" si="19"/>
        <v>23</v>
      </c>
      <c r="W131" s="1">
        <f t="shared" si="20"/>
        <v>4</v>
      </c>
      <c r="X131" s="1">
        <f t="shared" si="21"/>
        <v>96</v>
      </c>
      <c r="Y131" s="1">
        <f t="shared" si="22"/>
        <v>7</v>
      </c>
      <c r="Z131" s="1">
        <f t="shared" si="23"/>
        <v>40</v>
      </c>
      <c r="AA131" s="1">
        <f t="shared" si="24"/>
        <v>40</v>
      </c>
      <c r="AB131" s="1">
        <f t="shared" si="25"/>
        <v>32</v>
      </c>
      <c r="AC131" s="1">
        <f t="shared" si="26"/>
        <v>115</v>
      </c>
      <c r="AD131" s="1">
        <f t="shared" si="27"/>
        <v>36</v>
      </c>
      <c r="AE131" s="1">
        <f t="shared" si="28"/>
        <v>101</v>
      </c>
      <c r="AF131" s="1">
        <f t="shared" si="29"/>
        <v>32</v>
      </c>
      <c r="AG131" s="1">
        <f t="shared" si="30"/>
        <v>74</v>
      </c>
      <c r="AH131">
        <f t="shared" si="31"/>
        <v>600</v>
      </c>
      <c r="AI131" s="1">
        <f t="shared" si="32"/>
        <v>3</v>
      </c>
      <c r="AJ131" s="1">
        <f>RANK(AH131,AH:AH,0)+COUNTIFS($AH$4:AH131,AH131)-1</f>
        <v>42</v>
      </c>
      <c r="AK131" s="1">
        <f>RANK(AI131,AI:AI,0)+COUNTIFS($AI$4:AI131,AI131)-1</f>
        <v>46</v>
      </c>
      <c r="AL131" s="5">
        <f t="shared" si="33"/>
        <v>72</v>
      </c>
    </row>
    <row r="132" spans="1:38">
      <c r="A132" s="5">
        <f>RANK(AL132,AL:AL,1)+COUNTIFS($AL$4:AL132,AL132)-1</f>
        <v>118</v>
      </c>
      <c r="B132" t="s">
        <v>131</v>
      </c>
      <c r="C132">
        <v>0</v>
      </c>
      <c r="D132">
        <v>34</v>
      </c>
      <c r="E132">
        <v>131</v>
      </c>
      <c r="F132">
        <v>101</v>
      </c>
      <c r="G132">
        <v>131</v>
      </c>
      <c r="H132">
        <v>72</v>
      </c>
      <c r="I132">
        <v>64</v>
      </c>
      <c r="J132">
        <v>0</v>
      </c>
      <c r="K132">
        <v>5</v>
      </c>
      <c r="L132">
        <v>40</v>
      </c>
      <c r="M132">
        <v>11</v>
      </c>
      <c r="N132">
        <v>88</v>
      </c>
      <c r="O132">
        <v>0</v>
      </c>
      <c r="P132">
        <v>126</v>
      </c>
      <c r="Q132">
        <v>14</v>
      </c>
      <c r="R132">
        <v>129</v>
      </c>
      <c r="U132" s="1">
        <f t="shared" si="18"/>
        <v>0</v>
      </c>
      <c r="V132" s="1">
        <f t="shared" si="19"/>
        <v>74</v>
      </c>
      <c r="W132" s="1">
        <f t="shared" si="20"/>
        <v>34</v>
      </c>
      <c r="X132" s="1">
        <f t="shared" si="21"/>
        <v>5</v>
      </c>
      <c r="Y132" s="1">
        <f t="shared" si="22"/>
        <v>46</v>
      </c>
      <c r="Z132" s="1">
        <f t="shared" si="23"/>
        <v>27</v>
      </c>
      <c r="AA132" s="1">
        <f t="shared" si="24"/>
        <v>64</v>
      </c>
      <c r="AB132" s="1">
        <f t="shared" si="25"/>
        <v>36</v>
      </c>
      <c r="AC132" s="1">
        <f t="shared" si="26"/>
        <v>116</v>
      </c>
      <c r="AD132" s="1">
        <f t="shared" si="27"/>
        <v>62</v>
      </c>
      <c r="AE132" s="1">
        <f t="shared" si="28"/>
        <v>11</v>
      </c>
      <c r="AF132" s="1">
        <f t="shared" si="29"/>
        <v>45</v>
      </c>
      <c r="AG132" s="1">
        <f t="shared" si="30"/>
        <v>74</v>
      </c>
      <c r="AH132">
        <f t="shared" si="31"/>
        <v>594</v>
      </c>
      <c r="AI132" s="1">
        <f t="shared" si="32"/>
        <v>1</v>
      </c>
      <c r="AJ132" s="1">
        <f>RANK(AH132,AH:AH,0)+COUNTIFS($AH$4:AH132,AH132)-1</f>
        <v>45</v>
      </c>
      <c r="AK132" s="1">
        <f>RANK(AI132,AI:AI,0)+COUNTIFS($AI$4:AI132,AI132)-1</f>
        <v>121</v>
      </c>
      <c r="AL132" s="5">
        <f t="shared" si="33"/>
        <v>98.333333333333329</v>
      </c>
    </row>
    <row r="133" spans="1:38">
      <c r="A133" s="5">
        <f>RANK(AL133,AL:AL,1)+COUNTIFS($AL$4:AL133,AL133)-1</f>
        <v>109</v>
      </c>
      <c r="B133" t="s">
        <v>132</v>
      </c>
      <c r="C133">
        <v>0</v>
      </c>
      <c r="D133">
        <v>8</v>
      </c>
      <c r="E133">
        <v>79</v>
      </c>
      <c r="F133">
        <v>131</v>
      </c>
      <c r="G133">
        <v>0</v>
      </c>
      <c r="H133">
        <v>47</v>
      </c>
      <c r="I133">
        <v>54</v>
      </c>
      <c r="J133">
        <v>50</v>
      </c>
      <c r="K133">
        <v>124</v>
      </c>
      <c r="L133">
        <v>0</v>
      </c>
      <c r="M133">
        <v>20</v>
      </c>
      <c r="N133">
        <v>32</v>
      </c>
      <c r="O133">
        <v>54</v>
      </c>
      <c r="P133">
        <v>26</v>
      </c>
      <c r="Q133">
        <v>25</v>
      </c>
      <c r="R133">
        <v>130</v>
      </c>
      <c r="U133" s="1">
        <f t="shared" ref="U133" si="34">ABS(U$3-C133)</f>
        <v>0</v>
      </c>
      <c r="V133" s="1">
        <f t="shared" ref="V133" si="35">ABS(V$3-D133)</f>
        <v>100</v>
      </c>
      <c r="W133" s="1">
        <f t="shared" ref="W133" si="36">ABS(W$3-E133)</f>
        <v>18</v>
      </c>
      <c r="X133" s="1">
        <f t="shared" ref="X133" si="37">ABS(X$3-F133)</f>
        <v>35</v>
      </c>
      <c r="Y133" s="1">
        <f t="shared" ref="Y133" si="38">ABS(Y$3-G133)</f>
        <v>85</v>
      </c>
      <c r="Z133" s="1">
        <f t="shared" ref="Z133" si="39">ABS(Z$3-H133)</f>
        <v>2</v>
      </c>
      <c r="AA133" s="1">
        <f t="shared" ref="AA133" si="40">ABS(AA$3-I133)</f>
        <v>54</v>
      </c>
      <c r="AB133" s="1">
        <f t="shared" ref="AB133" si="41">ABS(AB$3-J133)</f>
        <v>14</v>
      </c>
      <c r="AC133" s="1">
        <f t="shared" ref="AC133" si="42">ABS(AC$3-K133)</f>
        <v>3</v>
      </c>
      <c r="AD133" s="1">
        <f t="shared" ref="AD133" si="43">ABS(AD$3-L133)</f>
        <v>102</v>
      </c>
      <c r="AE133" s="1">
        <f t="shared" ref="AE133" si="44">ABS(AE$3-M133)</f>
        <v>20</v>
      </c>
      <c r="AF133" s="1">
        <f t="shared" ref="AF133" si="45">ABS(AF$3-N133)</f>
        <v>11</v>
      </c>
      <c r="AG133" s="1">
        <f t="shared" ref="AG133" si="46">ABS(AG$3-O133)</f>
        <v>20</v>
      </c>
      <c r="AH133">
        <f t="shared" ref="AH133" si="47">SUM(U133:AG133)</f>
        <v>464</v>
      </c>
      <c r="AI133" s="1">
        <f t="shared" ref="AI133" si="48">COUNTIFS(U133:AG133,"&gt;=80")</f>
        <v>3</v>
      </c>
      <c r="AJ133" s="1">
        <f>RANK(AH133,AH:AH,0)+COUNTIFS($AH$4:AH133,AH133)-1</f>
        <v>96</v>
      </c>
      <c r="AK133" s="1">
        <f>RANK(AI133,AI:AI,0)+COUNTIFS($AI$4:AI133,AI133)-1</f>
        <v>47</v>
      </c>
      <c r="AL133" s="5">
        <f t="shared" ref="AL133" si="49">AVERAGE(AJ133,AK133,R133)</f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0636F-D075-2449-AD7C-8767282B5485}">
  <dimension ref="A1:BK132"/>
  <sheetViews>
    <sheetView topLeftCell="M1" workbookViewId="0">
      <selection activeCell="N28" sqref="N28:S48"/>
    </sheetView>
  </sheetViews>
  <sheetFormatPr baseColWidth="10" defaultRowHeight="16"/>
  <cols>
    <col min="3" max="3" width="24" bestFit="1" customWidth="1"/>
    <col min="4" max="4" width="7.6640625" bestFit="1" customWidth="1"/>
    <col min="5" max="19" width="4.1640625" style="43" bestFit="1" customWidth="1"/>
    <col min="23" max="23" width="11.5" bestFit="1" customWidth="1"/>
    <col min="24" max="26" width="4.1640625" bestFit="1" customWidth="1"/>
    <col min="27" max="27" width="3.1640625" bestFit="1" customWidth="1"/>
    <col min="28" max="28" width="4.1640625" bestFit="1" customWidth="1"/>
    <col min="29" max="29" width="3.1640625" bestFit="1" customWidth="1"/>
    <col min="30" max="37" width="4.1640625" bestFit="1" customWidth="1"/>
    <col min="38" max="38" width="2.1640625" bestFit="1" customWidth="1"/>
    <col min="39" max="41" width="4.1640625" bestFit="1" customWidth="1"/>
    <col min="44" max="44" width="4.83203125" bestFit="1" customWidth="1"/>
    <col min="45" max="57" width="4.1640625" bestFit="1" customWidth="1"/>
    <col min="58" max="58" width="5.1640625" bestFit="1" customWidth="1"/>
    <col min="59" max="59" width="2.1640625" bestFit="1" customWidth="1"/>
    <col min="60" max="62" width="4.1640625" bestFit="1" customWidth="1"/>
  </cols>
  <sheetData>
    <row r="1" spans="1:63">
      <c r="X1" s="1">
        <v>2</v>
      </c>
      <c r="Y1" s="1">
        <v>3</v>
      </c>
      <c r="Z1" s="1">
        <v>4</v>
      </c>
      <c r="AA1" s="1">
        <v>5</v>
      </c>
      <c r="AB1" s="1">
        <v>6</v>
      </c>
      <c r="AC1" s="1">
        <v>7</v>
      </c>
      <c r="AD1" s="1">
        <v>8</v>
      </c>
      <c r="AE1" s="1">
        <v>9</v>
      </c>
      <c r="AF1" s="1">
        <v>10</v>
      </c>
      <c r="AG1" s="1">
        <v>11</v>
      </c>
      <c r="AH1" s="1">
        <v>12</v>
      </c>
      <c r="AI1" s="1">
        <v>13</v>
      </c>
      <c r="AJ1" s="1">
        <v>14</v>
      </c>
      <c r="AS1" s="1">
        <v>2</v>
      </c>
      <c r="AT1" s="1">
        <v>3</v>
      </c>
      <c r="AU1" s="1">
        <v>4</v>
      </c>
      <c r="AV1" s="1">
        <v>5</v>
      </c>
      <c r="AW1" s="1">
        <v>6</v>
      </c>
      <c r="AX1" s="1">
        <v>7</v>
      </c>
      <c r="AY1" s="1">
        <v>8</v>
      </c>
      <c r="AZ1" s="1">
        <v>9</v>
      </c>
      <c r="BA1" s="1">
        <v>10</v>
      </c>
      <c r="BB1" s="1">
        <v>11</v>
      </c>
      <c r="BC1" s="1">
        <v>12</v>
      </c>
      <c r="BD1" s="1">
        <v>13</v>
      </c>
      <c r="BE1" s="1">
        <v>14</v>
      </c>
    </row>
    <row r="2" spans="1:63">
      <c r="E2" s="41">
        <v>0</v>
      </c>
      <c r="F2" s="41">
        <v>1</v>
      </c>
      <c r="G2" s="41">
        <v>2</v>
      </c>
      <c r="H2" s="41">
        <v>3</v>
      </c>
      <c r="I2" s="41">
        <v>4</v>
      </c>
      <c r="J2" s="41">
        <v>5</v>
      </c>
      <c r="K2" s="41">
        <v>6</v>
      </c>
      <c r="L2" s="41">
        <v>7</v>
      </c>
      <c r="M2" s="41">
        <v>8</v>
      </c>
      <c r="N2" s="41">
        <v>9</v>
      </c>
      <c r="O2" s="41">
        <v>10</v>
      </c>
      <c r="P2" s="41">
        <v>11</v>
      </c>
      <c r="Q2" s="41">
        <v>12</v>
      </c>
      <c r="R2" s="41">
        <v>13</v>
      </c>
      <c r="S2" s="41">
        <v>14</v>
      </c>
      <c r="U2">
        <f>VLOOKUP(V2,$C:$T,18,0)</f>
        <v>1</v>
      </c>
      <c r="V2" t="str">
        <f>'Use this tab'!C29</f>
        <v>D'Eriq King</v>
      </c>
      <c r="W2" t="str">
        <f>VLOOKUP(V2,$C:$D,2,0)</f>
        <v>Hou</v>
      </c>
      <c r="X2" s="1">
        <f>VLOOKUP($W2,$D:$S,X$1,0)</f>
        <v>1</v>
      </c>
      <c r="Y2" s="1">
        <f t="shared" ref="Y2:AJ2" si="0">VLOOKUP($W2,$D:$S,Y$1,0)</f>
        <v>122</v>
      </c>
      <c r="Z2" s="1">
        <f t="shared" si="0"/>
        <v>132</v>
      </c>
      <c r="AA2" s="1">
        <f t="shared" si="0"/>
        <v>40</v>
      </c>
      <c r="AB2" s="1">
        <f t="shared" si="0"/>
        <v>102</v>
      </c>
      <c r="AC2" s="1">
        <f t="shared" si="0"/>
        <v>54</v>
      </c>
      <c r="AD2" s="1">
        <f t="shared" si="0"/>
        <v>1</v>
      </c>
      <c r="AE2" s="1">
        <f t="shared" si="0"/>
        <v>15</v>
      </c>
      <c r="AF2" s="1">
        <f t="shared" si="0"/>
        <v>131</v>
      </c>
      <c r="AG2" s="1">
        <f t="shared" si="0"/>
        <v>100</v>
      </c>
      <c r="AH2" s="1">
        <f t="shared" si="0"/>
        <v>24</v>
      </c>
      <c r="AI2" s="1">
        <f t="shared" si="0"/>
        <v>1</v>
      </c>
      <c r="AJ2" s="1">
        <f t="shared" si="0"/>
        <v>106</v>
      </c>
      <c r="AP2">
        <f>VLOOKUP(AQ2,$C:$T,18,0)</f>
        <v>15</v>
      </c>
      <c r="AQ2" t="str">
        <f>Sheet9!F27</f>
        <v>Khalil Tate</v>
      </c>
      <c r="AR2" t="str">
        <f>VLOOKUP(AQ2,$C:$D,2,0)</f>
        <v>Ariz</v>
      </c>
      <c r="AS2" s="1">
        <f>VLOOKUP($AR2,$D:$S,AS$1,0)</f>
        <v>98</v>
      </c>
      <c r="AT2" s="1">
        <f t="shared" ref="AT2:BE2" si="1">VLOOKUP($AR2,$D:$S,AT$1,0)</f>
        <v>1</v>
      </c>
      <c r="AU2" s="1">
        <f t="shared" si="1"/>
        <v>132</v>
      </c>
      <c r="AV2" s="1">
        <f t="shared" si="1"/>
        <v>116</v>
      </c>
      <c r="AW2" s="1">
        <f t="shared" si="1"/>
        <v>1</v>
      </c>
      <c r="AX2" s="1">
        <f t="shared" si="1"/>
        <v>108</v>
      </c>
      <c r="AY2" s="1">
        <f t="shared" si="1"/>
        <v>69</v>
      </c>
      <c r="AZ2" s="1">
        <f t="shared" si="1"/>
        <v>9</v>
      </c>
      <c r="BA2" s="1">
        <f t="shared" si="1"/>
        <v>57</v>
      </c>
      <c r="BB2" s="1">
        <f t="shared" si="1"/>
        <v>83</v>
      </c>
      <c r="BC2" s="1">
        <f t="shared" si="1"/>
        <v>124</v>
      </c>
      <c r="BD2" s="1">
        <f t="shared" si="1"/>
        <v>1</v>
      </c>
      <c r="BE2" s="1">
        <f t="shared" si="1"/>
        <v>80</v>
      </c>
    </row>
    <row r="3" spans="1:63">
      <c r="A3" s="5">
        <f>RANK(BK3,BK:BK,1)+COUNTIFS(BK$3:$BK3,BK3)-1</f>
        <v>57</v>
      </c>
      <c r="B3" s="5">
        <f>RANK(AO3,AO:AO,1)+COUNTIFS($AO$3:AO3,AO3)-1</f>
        <v>95</v>
      </c>
      <c r="C3" s="35" t="s">
        <v>141</v>
      </c>
      <c r="D3" s="35" t="s">
        <v>68</v>
      </c>
      <c r="E3" s="42">
        <v>1</v>
      </c>
      <c r="F3" s="42">
        <v>122</v>
      </c>
      <c r="G3" s="42">
        <v>132</v>
      </c>
      <c r="H3" s="42">
        <v>40</v>
      </c>
      <c r="I3" s="42">
        <v>102</v>
      </c>
      <c r="J3" s="42">
        <v>54</v>
      </c>
      <c r="K3" s="42">
        <v>1</v>
      </c>
      <c r="L3" s="42">
        <v>15</v>
      </c>
      <c r="M3" s="42">
        <v>131</v>
      </c>
      <c r="N3" s="42">
        <v>100</v>
      </c>
      <c r="O3" s="42">
        <v>24</v>
      </c>
      <c r="P3" s="42">
        <v>1</v>
      </c>
      <c r="Q3" s="42">
        <v>106</v>
      </c>
      <c r="R3" s="42">
        <v>41</v>
      </c>
      <c r="S3" s="42">
        <v>99</v>
      </c>
      <c r="T3" s="44">
        <v>1</v>
      </c>
      <c r="X3" s="1">
        <f>ABS(X$2-E3)</f>
        <v>0</v>
      </c>
      <c r="Y3" s="1">
        <f>ABS(Y$2-F3)</f>
        <v>0</v>
      </c>
      <c r="Z3" s="1">
        <f t="shared" ref="Z3:AJ3" si="2">ABS(Z$2-G3)</f>
        <v>0</v>
      </c>
      <c r="AA3" s="1">
        <f t="shared" si="2"/>
        <v>0</v>
      </c>
      <c r="AB3" s="1">
        <f t="shared" si="2"/>
        <v>0</v>
      </c>
      <c r="AC3" s="1">
        <f t="shared" si="2"/>
        <v>0</v>
      </c>
      <c r="AD3" s="1">
        <f t="shared" si="2"/>
        <v>0</v>
      </c>
      <c r="AE3" s="1">
        <f t="shared" si="2"/>
        <v>0</v>
      </c>
      <c r="AF3" s="1">
        <f t="shared" si="2"/>
        <v>0</v>
      </c>
      <c r="AG3" s="1">
        <f t="shared" si="2"/>
        <v>0</v>
      </c>
      <c r="AH3" s="1">
        <f t="shared" si="2"/>
        <v>0</v>
      </c>
      <c r="AI3" s="1">
        <f t="shared" si="2"/>
        <v>0</v>
      </c>
      <c r="AJ3" s="1">
        <f t="shared" si="2"/>
        <v>0</v>
      </c>
      <c r="AK3">
        <f>SUM(X3:AJ3)</f>
        <v>0</v>
      </c>
      <c r="AL3" s="1">
        <f>COUNTIFS(X3:AJ3,"&gt;=80")</f>
        <v>0</v>
      </c>
      <c r="AM3" s="1">
        <f>RANK(AK3,AK:AK,0)+COUNTIFS($AK3:AK$3,AK3)-1</f>
        <v>130</v>
      </c>
      <c r="AN3" s="1">
        <f>RANK(AL3,AL:AL,0)+COUNTIFS($AL3:AL$3,AL3)-1</f>
        <v>123</v>
      </c>
      <c r="AO3" s="5">
        <f>AVERAGE(AM3,AN3,T3)</f>
        <v>84.666666666666671</v>
      </c>
      <c r="AS3" s="1">
        <f>ABS(AS$2-E3)</f>
        <v>97</v>
      </c>
      <c r="AT3" s="1">
        <f t="shared" ref="AT3:BE3" si="3">ABS(AT$2-F3)</f>
        <v>121</v>
      </c>
      <c r="AU3" s="1">
        <f t="shared" si="3"/>
        <v>0</v>
      </c>
      <c r="AV3" s="1">
        <f t="shared" si="3"/>
        <v>76</v>
      </c>
      <c r="AW3" s="1">
        <f t="shared" si="3"/>
        <v>101</v>
      </c>
      <c r="AX3" s="1">
        <f t="shared" si="3"/>
        <v>54</v>
      </c>
      <c r="AY3" s="1">
        <f t="shared" si="3"/>
        <v>68</v>
      </c>
      <c r="AZ3" s="1">
        <f t="shared" si="3"/>
        <v>6</v>
      </c>
      <c r="BA3" s="1">
        <f t="shared" si="3"/>
        <v>74</v>
      </c>
      <c r="BB3" s="1">
        <f t="shared" si="3"/>
        <v>17</v>
      </c>
      <c r="BC3" s="1">
        <f t="shared" si="3"/>
        <v>100</v>
      </c>
      <c r="BD3" s="1">
        <f t="shared" si="3"/>
        <v>0</v>
      </c>
      <c r="BE3" s="1">
        <f t="shared" si="3"/>
        <v>26</v>
      </c>
      <c r="BF3">
        <f>SUM(AS3:BE3)</f>
        <v>740</v>
      </c>
      <c r="BG3" s="1">
        <f>COUNTIFS(AS3:BE3,"&gt;=80")</f>
        <v>4</v>
      </c>
      <c r="BH3" s="1">
        <f>RANK(BF3,BF:BF,0)+COUNTIFS($BF3:BF$3,BF3)-1</f>
        <v>64</v>
      </c>
      <c r="BI3" s="1">
        <f>RANK(BG3,BG:BG,0)+COUNTIFS($BG3:BG$3,BG3)-1</f>
        <v>49</v>
      </c>
      <c r="BJ3" s="5">
        <f>AVERAGE(BH3,BI3,T3)</f>
        <v>38</v>
      </c>
      <c r="BK3" s="5">
        <f>BJ3+AO3</f>
        <v>122.66666666666667</v>
      </c>
    </row>
    <row r="4" spans="1:63">
      <c r="A4" s="5">
        <f>RANK(BK4,BK:BK,1)+COUNTIFS(BK$3:$BK4,BK4)-1</f>
        <v>43</v>
      </c>
      <c r="B4" s="5">
        <f>RANK(AO4,AO:AO,1)+COUNTIFS($AO$3:AO4,AO4)-1</f>
        <v>48</v>
      </c>
      <c r="C4" s="35" t="s">
        <v>142</v>
      </c>
      <c r="D4" s="35" t="s">
        <v>96</v>
      </c>
      <c r="E4" s="42">
        <v>1</v>
      </c>
      <c r="F4" s="42">
        <v>125</v>
      </c>
      <c r="G4" s="42">
        <v>132</v>
      </c>
      <c r="H4" s="42">
        <v>108</v>
      </c>
      <c r="I4" s="42">
        <v>1</v>
      </c>
      <c r="J4" s="42">
        <v>116</v>
      </c>
      <c r="K4" s="42">
        <v>96</v>
      </c>
      <c r="L4" s="42">
        <v>92</v>
      </c>
      <c r="M4" s="42">
        <v>81</v>
      </c>
      <c r="N4" s="42">
        <v>70</v>
      </c>
      <c r="O4" s="42">
        <v>1</v>
      </c>
      <c r="P4" s="42">
        <v>43</v>
      </c>
      <c r="Q4" s="42">
        <v>85</v>
      </c>
      <c r="R4" s="42">
        <v>39</v>
      </c>
      <c r="S4" s="42">
        <v>110</v>
      </c>
      <c r="T4" s="44">
        <v>2</v>
      </c>
      <c r="X4" s="1">
        <f t="shared" ref="X4:X36" si="4">ABS(X$2-E4)</f>
        <v>0</v>
      </c>
      <c r="Y4" s="1">
        <f t="shared" ref="Y4:Y36" si="5">ABS(Y$2-F4)</f>
        <v>3</v>
      </c>
      <c r="Z4" s="1">
        <f t="shared" ref="Z4:Z36" si="6">ABS(Z$2-G4)</f>
        <v>0</v>
      </c>
      <c r="AA4" s="1">
        <f t="shared" ref="AA4:AA36" si="7">ABS(AA$2-H4)</f>
        <v>68</v>
      </c>
      <c r="AB4" s="1">
        <f t="shared" ref="AB4:AB36" si="8">ABS(AB$2-I4)</f>
        <v>101</v>
      </c>
      <c r="AC4" s="1">
        <f t="shared" ref="AC4:AC36" si="9">ABS(AC$2-J4)</f>
        <v>62</v>
      </c>
      <c r="AD4" s="1">
        <f t="shared" ref="AD4:AD36" si="10">ABS(AD$2-K4)</f>
        <v>95</v>
      </c>
      <c r="AE4" s="1">
        <f t="shared" ref="AE4:AE36" si="11">ABS(AE$2-L4)</f>
        <v>77</v>
      </c>
      <c r="AF4" s="1">
        <f t="shared" ref="AF4:AF36" si="12">ABS(AF$2-M4)</f>
        <v>50</v>
      </c>
      <c r="AG4" s="1">
        <f t="shared" ref="AG4:AG36" si="13">ABS(AG$2-N4)</f>
        <v>30</v>
      </c>
      <c r="AH4" s="1">
        <f t="shared" ref="AH4:AH36" si="14">ABS(AH$2-O4)</f>
        <v>23</v>
      </c>
      <c r="AI4" s="1">
        <f t="shared" ref="AI4:AI36" si="15">ABS(AI$2-P4)</f>
        <v>42</v>
      </c>
      <c r="AJ4" s="1">
        <f t="shared" ref="AJ4:AJ36" si="16">ABS(AJ$2-Q4)</f>
        <v>21</v>
      </c>
      <c r="AK4">
        <f t="shared" ref="AK4:AK6" si="17">SUM(X4:AJ4)</f>
        <v>572</v>
      </c>
      <c r="AL4" s="1">
        <f>COUNTIFS(X4:AJ4,"&gt;=80")</f>
        <v>2</v>
      </c>
      <c r="AM4" s="1">
        <f>RANK(AK4,AK:AK,0)+COUNTIFS($AK$3:AK4,AK4)-1</f>
        <v>78</v>
      </c>
      <c r="AN4" s="1">
        <f>RANK(AL4,AL:AL,0)+COUNTIFS($AL$3:AL4,AL4)-1</f>
        <v>84</v>
      </c>
      <c r="AO4" s="5">
        <f t="shared" ref="AO4:AO67" si="18">AVERAGE(AM4,AN4,T4)</f>
        <v>54.666666666666664</v>
      </c>
      <c r="AS4" s="1">
        <f t="shared" ref="AS4:AS67" si="19">ABS(AS$2-E4)</f>
        <v>97</v>
      </c>
      <c r="AT4" s="1">
        <f t="shared" ref="AT4:AT67" si="20">ABS(AT$2-F4)</f>
        <v>124</v>
      </c>
      <c r="AU4" s="1">
        <f t="shared" ref="AU4:AU67" si="21">ABS(AU$2-G4)</f>
        <v>0</v>
      </c>
      <c r="AV4" s="1">
        <f t="shared" ref="AV4:AV67" si="22">ABS(AV$2-H4)</f>
        <v>8</v>
      </c>
      <c r="AW4" s="1">
        <f t="shared" ref="AW4:AW67" si="23">ABS(AW$2-I4)</f>
        <v>0</v>
      </c>
      <c r="AX4" s="1">
        <f t="shared" ref="AX4:AX67" si="24">ABS(AX$2-J4)</f>
        <v>8</v>
      </c>
      <c r="AY4" s="1">
        <f t="shared" ref="AY4:AY67" si="25">ABS(AY$2-K4)</f>
        <v>27</v>
      </c>
      <c r="AZ4" s="1">
        <f t="shared" ref="AZ4:AZ67" si="26">ABS(AZ$2-L4)</f>
        <v>83</v>
      </c>
      <c r="BA4" s="1">
        <f t="shared" ref="BA4:BA67" si="27">ABS(BA$2-M4)</f>
        <v>24</v>
      </c>
      <c r="BB4" s="1">
        <f t="shared" ref="BB4:BB67" si="28">ABS(BB$2-N4)</f>
        <v>13</v>
      </c>
      <c r="BC4" s="1">
        <f t="shared" ref="BC4:BC67" si="29">ABS(BC$2-O4)</f>
        <v>123</v>
      </c>
      <c r="BD4" s="1">
        <f t="shared" ref="BD4:BD67" si="30">ABS(BD$2-P4)</f>
        <v>42</v>
      </c>
      <c r="BE4" s="1">
        <f t="shared" ref="BE4:BE67" si="31">ABS(BE$2-Q4)</f>
        <v>5</v>
      </c>
      <c r="BF4">
        <f t="shared" ref="BF4:BF67" si="32">SUM(AS4:BE4)</f>
        <v>554</v>
      </c>
      <c r="BG4" s="1">
        <f t="shared" ref="BG4:BG67" si="33">COUNTIFS(AS4:BE4,"&gt;=80")</f>
        <v>4</v>
      </c>
      <c r="BH4" s="1">
        <f>RANK(BF4,BF:BF,0)+COUNTIFS($BF$3:BF4,BF4)-1</f>
        <v>118</v>
      </c>
      <c r="BI4" s="1">
        <f>RANK(BG4,BG:BG,0)+COUNTIFS($BG$3:BG4,BG4)-1</f>
        <v>50</v>
      </c>
      <c r="BJ4" s="5">
        <f t="shared" ref="BJ4:BJ67" si="34">AVERAGE(BH4,BI4,T4)</f>
        <v>56.666666666666664</v>
      </c>
      <c r="BK4" s="5">
        <f t="shared" ref="BK4:BK67" si="35">BJ4+AO4</f>
        <v>111.33333333333333</v>
      </c>
    </row>
    <row r="5" spans="1:63">
      <c r="A5" s="5">
        <f>RANK(BK5,BK:BK,1)+COUNTIFS(BK$3:$BK5,BK5)-1</f>
        <v>58</v>
      </c>
      <c r="B5" s="5">
        <f>RANK(AO5,AO:AO,1)+COUNTIFS($AO$3:AO5,AO5)-1</f>
        <v>44</v>
      </c>
      <c r="C5" s="36" t="s">
        <v>143</v>
      </c>
      <c r="D5" s="36" t="s">
        <v>3</v>
      </c>
      <c r="E5" s="42">
        <v>1</v>
      </c>
      <c r="F5" s="42">
        <v>48</v>
      </c>
      <c r="G5" s="42">
        <v>92</v>
      </c>
      <c r="H5" s="42">
        <v>60</v>
      </c>
      <c r="I5" s="42">
        <v>11</v>
      </c>
      <c r="J5" s="42">
        <v>120</v>
      </c>
      <c r="K5" s="42">
        <v>1</v>
      </c>
      <c r="L5" s="42">
        <v>85</v>
      </c>
      <c r="M5" s="42">
        <v>64</v>
      </c>
      <c r="N5" s="42">
        <v>109</v>
      </c>
      <c r="O5" s="42">
        <v>1</v>
      </c>
      <c r="P5" s="42">
        <v>28</v>
      </c>
      <c r="Q5" s="42">
        <v>2</v>
      </c>
      <c r="R5" s="42">
        <v>132</v>
      </c>
      <c r="S5" s="42">
        <v>34</v>
      </c>
      <c r="T5" s="44">
        <v>3</v>
      </c>
      <c r="X5" s="1">
        <f t="shared" si="4"/>
        <v>0</v>
      </c>
      <c r="Y5" s="1">
        <f t="shared" si="5"/>
        <v>74</v>
      </c>
      <c r="Z5" s="1">
        <f t="shared" si="6"/>
        <v>40</v>
      </c>
      <c r="AA5" s="1">
        <f t="shared" si="7"/>
        <v>20</v>
      </c>
      <c r="AB5" s="1">
        <f t="shared" si="8"/>
        <v>91</v>
      </c>
      <c r="AC5" s="1">
        <f t="shared" si="9"/>
        <v>66</v>
      </c>
      <c r="AD5" s="1">
        <f t="shared" si="10"/>
        <v>0</v>
      </c>
      <c r="AE5" s="1">
        <f t="shared" si="11"/>
        <v>70</v>
      </c>
      <c r="AF5" s="1">
        <f t="shared" si="12"/>
        <v>67</v>
      </c>
      <c r="AG5" s="1">
        <f t="shared" si="13"/>
        <v>9</v>
      </c>
      <c r="AH5" s="1">
        <f t="shared" si="14"/>
        <v>23</v>
      </c>
      <c r="AI5" s="1">
        <f t="shared" si="15"/>
        <v>27</v>
      </c>
      <c r="AJ5" s="1">
        <f t="shared" si="16"/>
        <v>104</v>
      </c>
      <c r="AK5">
        <f t="shared" si="17"/>
        <v>591</v>
      </c>
      <c r="AL5" s="1">
        <f t="shared" ref="AL5:AL6" si="36">COUNTIFS(X5:AJ5,"&gt;=80")</f>
        <v>2</v>
      </c>
      <c r="AM5" s="1">
        <f>RANK(AK5,AK:AK,0)+COUNTIFS($AK$3:AK5,AK5)-1</f>
        <v>71</v>
      </c>
      <c r="AN5" s="1">
        <f>RANK(AL5,AL:AL,0)+COUNTIFS($AL$3:AL5,AL5)-1</f>
        <v>85</v>
      </c>
      <c r="AO5" s="5">
        <f t="shared" si="18"/>
        <v>53</v>
      </c>
      <c r="AS5" s="1">
        <f t="shared" si="19"/>
        <v>97</v>
      </c>
      <c r="AT5" s="1">
        <f t="shared" si="20"/>
        <v>47</v>
      </c>
      <c r="AU5" s="1">
        <f t="shared" si="21"/>
        <v>40</v>
      </c>
      <c r="AV5" s="1">
        <f t="shared" si="22"/>
        <v>56</v>
      </c>
      <c r="AW5" s="1">
        <f t="shared" si="23"/>
        <v>10</v>
      </c>
      <c r="AX5" s="1">
        <f t="shared" si="24"/>
        <v>12</v>
      </c>
      <c r="AY5" s="1">
        <f t="shared" si="25"/>
        <v>68</v>
      </c>
      <c r="AZ5" s="1">
        <f t="shared" si="26"/>
        <v>76</v>
      </c>
      <c r="BA5" s="1">
        <f t="shared" si="27"/>
        <v>7</v>
      </c>
      <c r="BB5" s="1">
        <f t="shared" si="28"/>
        <v>26</v>
      </c>
      <c r="BC5" s="1">
        <f t="shared" si="29"/>
        <v>123</v>
      </c>
      <c r="BD5" s="1">
        <f t="shared" si="30"/>
        <v>27</v>
      </c>
      <c r="BE5" s="1">
        <f t="shared" si="31"/>
        <v>78</v>
      </c>
      <c r="BF5">
        <f t="shared" si="32"/>
        <v>667</v>
      </c>
      <c r="BG5" s="1">
        <f t="shared" si="33"/>
        <v>2</v>
      </c>
      <c r="BH5" s="1">
        <f>RANK(BF5,BF:BF,0)+COUNTIFS($BF$3:BF5,BF5)-1</f>
        <v>92</v>
      </c>
      <c r="BI5" s="1">
        <f>RANK(BG5,BG:BG,0)+COUNTIFS($BG$3:BG5,BG5)-1</f>
        <v>115</v>
      </c>
      <c r="BJ5" s="5">
        <f t="shared" si="34"/>
        <v>70</v>
      </c>
      <c r="BK5" s="5">
        <f t="shared" si="35"/>
        <v>123</v>
      </c>
    </row>
    <row r="6" spans="1:63">
      <c r="A6" s="5">
        <f>RANK(BK6,BK:BK,1)+COUNTIFS(BK$3:$BK6,BK6)-1</f>
        <v>69</v>
      </c>
      <c r="B6" s="5">
        <f>RANK(AO6,AO:AO,1)+COUNTIFS($AO$3:AO6,AO6)-1</f>
        <v>85</v>
      </c>
      <c r="C6" s="36" t="s">
        <v>144</v>
      </c>
      <c r="D6" s="36" t="s">
        <v>20</v>
      </c>
      <c r="E6" s="42">
        <v>1</v>
      </c>
      <c r="F6" s="42">
        <v>92</v>
      </c>
      <c r="G6" s="42">
        <v>132</v>
      </c>
      <c r="H6" s="42">
        <v>125</v>
      </c>
      <c r="I6" s="42">
        <v>108</v>
      </c>
      <c r="J6" s="42">
        <v>29</v>
      </c>
      <c r="K6" s="42">
        <v>1</v>
      </c>
      <c r="L6" s="42">
        <v>60</v>
      </c>
      <c r="M6" s="42">
        <v>69</v>
      </c>
      <c r="N6" s="42">
        <v>80</v>
      </c>
      <c r="O6" s="42">
        <v>1</v>
      </c>
      <c r="P6" s="42">
        <v>22</v>
      </c>
      <c r="Q6" s="42">
        <v>83</v>
      </c>
      <c r="R6" s="42">
        <v>124</v>
      </c>
      <c r="S6" s="42">
        <v>9</v>
      </c>
      <c r="T6" s="44">
        <v>4</v>
      </c>
      <c r="X6" s="1">
        <f t="shared" si="4"/>
        <v>0</v>
      </c>
      <c r="Y6" s="1">
        <f t="shared" si="5"/>
        <v>30</v>
      </c>
      <c r="Z6" s="1">
        <f t="shared" si="6"/>
        <v>0</v>
      </c>
      <c r="AA6" s="1">
        <f t="shared" si="7"/>
        <v>85</v>
      </c>
      <c r="AB6" s="1">
        <f t="shared" si="8"/>
        <v>6</v>
      </c>
      <c r="AC6" s="1">
        <f t="shared" si="9"/>
        <v>25</v>
      </c>
      <c r="AD6" s="1">
        <f t="shared" si="10"/>
        <v>0</v>
      </c>
      <c r="AE6" s="1">
        <f t="shared" si="11"/>
        <v>45</v>
      </c>
      <c r="AF6" s="1">
        <f t="shared" si="12"/>
        <v>62</v>
      </c>
      <c r="AG6" s="1">
        <f t="shared" si="13"/>
        <v>20</v>
      </c>
      <c r="AH6" s="1">
        <f t="shared" si="14"/>
        <v>23</v>
      </c>
      <c r="AI6" s="1">
        <f t="shared" si="15"/>
        <v>21</v>
      </c>
      <c r="AJ6" s="1">
        <f t="shared" si="16"/>
        <v>23</v>
      </c>
      <c r="AK6">
        <f t="shared" si="17"/>
        <v>340</v>
      </c>
      <c r="AL6" s="1">
        <f t="shared" si="36"/>
        <v>1</v>
      </c>
      <c r="AM6" s="1">
        <f>RANK(AK6,AK:AK,0)+COUNTIFS($AK$3:AK6,AK6)-1</f>
        <v>125</v>
      </c>
      <c r="AN6" s="1">
        <f>RANK(AL6,AL:AL,0)+COUNTIFS($AL$3:AL6,AL6)-1</f>
        <v>113</v>
      </c>
      <c r="AO6" s="5">
        <f t="shared" si="18"/>
        <v>80.666666666666671</v>
      </c>
      <c r="AS6" s="1">
        <f t="shared" si="19"/>
        <v>97</v>
      </c>
      <c r="AT6" s="1">
        <f t="shared" si="20"/>
        <v>91</v>
      </c>
      <c r="AU6" s="1">
        <f t="shared" si="21"/>
        <v>0</v>
      </c>
      <c r="AV6" s="1">
        <f t="shared" si="22"/>
        <v>9</v>
      </c>
      <c r="AW6" s="1">
        <f t="shared" si="23"/>
        <v>107</v>
      </c>
      <c r="AX6" s="1">
        <f t="shared" si="24"/>
        <v>79</v>
      </c>
      <c r="AY6" s="1">
        <f t="shared" si="25"/>
        <v>68</v>
      </c>
      <c r="AZ6" s="1">
        <f t="shared" si="26"/>
        <v>51</v>
      </c>
      <c r="BA6" s="1">
        <f t="shared" si="27"/>
        <v>12</v>
      </c>
      <c r="BB6" s="1">
        <f t="shared" si="28"/>
        <v>3</v>
      </c>
      <c r="BC6" s="1">
        <f t="shared" si="29"/>
        <v>123</v>
      </c>
      <c r="BD6" s="1">
        <f t="shared" si="30"/>
        <v>21</v>
      </c>
      <c r="BE6" s="1">
        <f t="shared" si="31"/>
        <v>3</v>
      </c>
      <c r="BF6">
        <f t="shared" si="32"/>
        <v>664</v>
      </c>
      <c r="BG6" s="1">
        <f t="shared" si="33"/>
        <v>4</v>
      </c>
      <c r="BH6" s="1">
        <f>RANK(BF6,BF:BF,0)+COUNTIFS($BF$3:BF6,BF6)-1</f>
        <v>94</v>
      </c>
      <c r="BI6" s="1">
        <f>RANK(BG6,BG:BG,0)+COUNTIFS($BG$3:BG6,BG6)-1</f>
        <v>51</v>
      </c>
      <c r="BJ6" s="5">
        <f t="shared" si="34"/>
        <v>49.666666666666664</v>
      </c>
      <c r="BK6" s="5">
        <f t="shared" si="35"/>
        <v>130.33333333333334</v>
      </c>
    </row>
    <row r="7" spans="1:63">
      <c r="A7" s="5">
        <f>RANK(BK7,BK:BK,1)+COUNTIFS(BK$3:$BK7,BK7)-1</f>
        <v>41</v>
      </c>
      <c r="B7" s="5">
        <f>RANK(AO7,AO:AO,1)+COUNTIFS($AO$3:AO7,AO7)-1</f>
        <v>66</v>
      </c>
      <c r="C7" s="36" t="s">
        <v>145</v>
      </c>
      <c r="D7" s="36" t="s">
        <v>19</v>
      </c>
      <c r="E7" s="42">
        <v>1</v>
      </c>
      <c r="F7" s="42">
        <v>92</v>
      </c>
      <c r="G7" s="42">
        <v>15</v>
      </c>
      <c r="H7" s="42">
        <v>85</v>
      </c>
      <c r="I7" s="42">
        <v>44</v>
      </c>
      <c r="J7" s="42">
        <v>85</v>
      </c>
      <c r="K7" s="42">
        <v>36</v>
      </c>
      <c r="L7" s="42">
        <v>1</v>
      </c>
      <c r="M7" s="42">
        <v>73</v>
      </c>
      <c r="N7" s="42">
        <v>37</v>
      </c>
      <c r="O7" s="42">
        <v>1</v>
      </c>
      <c r="P7" s="42">
        <v>54</v>
      </c>
      <c r="Q7" s="42">
        <v>52</v>
      </c>
      <c r="R7" s="42">
        <v>19</v>
      </c>
      <c r="S7" s="42">
        <v>4</v>
      </c>
      <c r="T7" s="44">
        <v>5</v>
      </c>
      <c r="X7" s="1">
        <f t="shared" si="4"/>
        <v>0</v>
      </c>
      <c r="Y7" s="1">
        <f t="shared" si="5"/>
        <v>30</v>
      </c>
      <c r="Z7" s="1">
        <f t="shared" si="6"/>
        <v>117</v>
      </c>
      <c r="AA7" s="1">
        <f t="shared" si="7"/>
        <v>45</v>
      </c>
      <c r="AB7" s="1">
        <f t="shared" si="8"/>
        <v>58</v>
      </c>
      <c r="AC7" s="1">
        <f t="shared" si="9"/>
        <v>31</v>
      </c>
      <c r="AD7" s="1">
        <f t="shared" si="10"/>
        <v>35</v>
      </c>
      <c r="AE7" s="1">
        <f t="shared" si="11"/>
        <v>14</v>
      </c>
      <c r="AF7" s="1">
        <f t="shared" si="12"/>
        <v>58</v>
      </c>
      <c r="AG7" s="1">
        <f t="shared" si="13"/>
        <v>63</v>
      </c>
      <c r="AH7" s="1">
        <f t="shared" si="14"/>
        <v>23</v>
      </c>
      <c r="AI7" s="1">
        <f t="shared" si="15"/>
        <v>53</v>
      </c>
      <c r="AJ7" s="1">
        <f t="shared" si="16"/>
        <v>54</v>
      </c>
      <c r="AK7">
        <f t="shared" ref="AK7:AK70" si="37">SUM(X7:AJ7)</f>
        <v>581</v>
      </c>
      <c r="AL7" s="1">
        <f t="shared" ref="AL7:AL70" si="38">COUNTIFS(X7:AJ7,"&gt;=80")</f>
        <v>1</v>
      </c>
      <c r="AM7" s="1">
        <f>RANK(AK7,AK:AK,0)+COUNTIFS($AK$3:AK7,AK7)-1</f>
        <v>76</v>
      </c>
      <c r="AN7" s="1">
        <f>RANK(AL7,AL:AL,0)+COUNTIFS($AL$3:AL7,AL7)-1</f>
        <v>114</v>
      </c>
      <c r="AO7" s="5">
        <f t="shared" si="18"/>
        <v>65</v>
      </c>
      <c r="AS7" s="1">
        <f t="shared" si="19"/>
        <v>97</v>
      </c>
      <c r="AT7" s="1">
        <f t="shared" si="20"/>
        <v>91</v>
      </c>
      <c r="AU7" s="1">
        <f t="shared" si="21"/>
        <v>117</v>
      </c>
      <c r="AV7" s="1">
        <f t="shared" si="22"/>
        <v>31</v>
      </c>
      <c r="AW7" s="1">
        <f t="shared" si="23"/>
        <v>43</v>
      </c>
      <c r="AX7" s="1">
        <f t="shared" si="24"/>
        <v>23</v>
      </c>
      <c r="AY7" s="1">
        <f t="shared" si="25"/>
        <v>33</v>
      </c>
      <c r="AZ7" s="1">
        <f t="shared" si="26"/>
        <v>8</v>
      </c>
      <c r="BA7" s="1">
        <f t="shared" si="27"/>
        <v>16</v>
      </c>
      <c r="BB7" s="1">
        <f t="shared" si="28"/>
        <v>46</v>
      </c>
      <c r="BC7" s="1">
        <f t="shared" si="29"/>
        <v>123</v>
      </c>
      <c r="BD7" s="1">
        <f t="shared" si="30"/>
        <v>53</v>
      </c>
      <c r="BE7" s="1">
        <f t="shared" si="31"/>
        <v>28</v>
      </c>
      <c r="BF7">
        <f t="shared" si="32"/>
        <v>709</v>
      </c>
      <c r="BG7" s="1">
        <f t="shared" si="33"/>
        <v>4</v>
      </c>
      <c r="BH7" s="1">
        <f>RANK(BF7,BF:BF,0)+COUNTIFS($BF$3:BF7,BF7)-1</f>
        <v>75</v>
      </c>
      <c r="BI7" s="1">
        <f>RANK(BG7,BG:BG,0)+COUNTIFS($BG$3:BG7,BG7)-1</f>
        <v>52</v>
      </c>
      <c r="BJ7" s="5">
        <f t="shared" si="34"/>
        <v>44</v>
      </c>
      <c r="BK7" s="5">
        <f t="shared" si="35"/>
        <v>109</v>
      </c>
    </row>
    <row r="8" spans="1:63">
      <c r="A8" s="5">
        <f>RANK(BK8,BK:BK,1)+COUNTIFS(BK$3:$BK8,BK8)-1</f>
        <v>1</v>
      </c>
      <c r="B8" s="5">
        <f>RANK(AO8,AO:AO,1)+COUNTIFS($AO$3:AO8,AO8)-1</f>
        <v>1</v>
      </c>
      <c r="C8" s="36" t="s">
        <v>146</v>
      </c>
      <c r="D8" s="36" t="s">
        <v>34</v>
      </c>
      <c r="E8" s="42">
        <v>1</v>
      </c>
      <c r="F8" s="42">
        <v>30</v>
      </c>
      <c r="G8" s="42">
        <v>28</v>
      </c>
      <c r="H8" s="42">
        <v>128</v>
      </c>
      <c r="I8" s="42">
        <v>110</v>
      </c>
      <c r="J8" s="42">
        <v>1</v>
      </c>
      <c r="K8" s="42">
        <v>81</v>
      </c>
      <c r="L8" s="42">
        <v>122</v>
      </c>
      <c r="M8" s="42">
        <v>96</v>
      </c>
      <c r="N8" s="42">
        <v>39</v>
      </c>
      <c r="O8" s="42">
        <v>1</v>
      </c>
      <c r="P8" s="42">
        <v>70</v>
      </c>
      <c r="Q8" s="42">
        <v>43</v>
      </c>
      <c r="R8" s="42">
        <v>85</v>
      </c>
      <c r="S8" s="42">
        <v>116</v>
      </c>
      <c r="T8" s="44">
        <v>6</v>
      </c>
      <c r="X8" s="1">
        <f t="shared" si="4"/>
        <v>0</v>
      </c>
      <c r="Y8" s="1">
        <f t="shared" si="5"/>
        <v>92</v>
      </c>
      <c r="Z8" s="1">
        <f t="shared" si="6"/>
        <v>104</v>
      </c>
      <c r="AA8" s="1">
        <f t="shared" si="7"/>
        <v>88</v>
      </c>
      <c r="AB8" s="1">
        <f t="shared" si="8"/>
        <v>8</v>
      </c>
      <c r="AC8" s="1">
        <f t="shared" si="9"/>
        <v>53</v>
      </c>
      <c r="AD8" s="1">
        <f t="shared" si="10"/>
        <v>80</v>
      </c>
      <c r="AE8" s="1">
        <f t="shared" si="11"/>
        <v>107</v>
      </c>
      <c r="AF8" s="1">
        <f t="shared" si="12"/>
        <v>35</v>
      </c>
      <c r="AG8" s="1">
        <f t="shared" si="13"/>
        <v>61</v>
      </c>
      <c r="AH8" s="1">
        <f t="shared" si="14"/>
        <v>23</v>
      </c>
      <c r="AI8" s="1">
        <f t="shared" si="15"/>
        <v>69</v>
      </c>
      <c r="AJ8" s="1">
        <f t="shared" si="16"/>
        <v>63</v>
      </c>
      <c r="AK8">
        <f t="shared" si="37"/>
        <v>783</v>
      </c>
      <c r="AL8" s="1">
        <f t="shared" si="38"/>
        <v>5</v>
      </c>
      <c r="AM8" s="1">
        <f>RANK(AK8,AK:AK,0)+COUNTIFS($AK$3:AK8,AK8)-1</f>
        <v>12</v>
      </c>
      <c r="AN8" s="1">
        <f>RANK(AL8,AL:AL,0)+COUNTIFS($AL$3:AL8,AL8)-1</f>
        <v>8</v>
      </c>
      <c r="AO8" s="5">
        <f t="shared" si="18"/>
        <v>8.6666666666666661</v>
      </c>
      <c r="AS8" s="1">
        <f t="shared" si="19"/>
        <v>97</v>
      </c>
      <c r="AT8" s="1">
        <f t="shared" si="20"/>
        <v>29</v>
      </c>
      <c r="AU8" s="1">
        <f t="shared" si="21"/>
        <v>104</v>
      </c>
      <c r="AV8" s="1">
        <f t="shared" si="22"/>
        <v>12</v>
      </c>
      <c r="AW8" s="1">
        <f t="shared" si="23"/>
        <v>109</v>
      </c>
      <c r="AX8" s="1">
        <f t="shared" si="24"/>
        <v>107</v>
      </c>
      <c r="AY8" s="1">
        <f t="shared" si="25"/>
        <v>12</v>
      </c>
      <c r="AZ8" s="1">
        <f t="shared" si="26"/>
        <v>113</v>
      </c>
      <c r="BA8" s="1">
        <f t="shared" si="27"/>
        <v>39</v>
      </c>
      <c r="BB8" s="1">
        <f t="shared" si="28"/>
        <v>44</v>
      </c>
      <c r="BC8" s="1">
        <f t="shared" si="29"/>
        <v>123</v>
      </c>
      <c r="BD8" s="1">
        <f t="shared" si="30"/>
        <v>69</v>
      </c>
      <c r="BE8" s="1">
        <f t="shared" si="31"/>
        <v>37</v>
      </c>
      <c r="BF8">
        <f t="shared" si="32"/>
        <v>895</v>
      </c>
      <c r="BG8" s="1">
        <f t="shared" si="33"/>
        <v>6</v>
      </c>
      <c r="BH8" s="1">
        <f>RANK(BF8,BF:BF,0)+COUNTIFS($BF$3:BF8,BF8)-1</f>
        <v>15</v>
      </c>
      <c r="BI8" s="1">
        <f>RANK(BG8,BG:BG,0)+COUNTIFS($BG$3:BG8,BG8)-1</f>
        <v>7</v>
      </c>
      <c r="BJ8" s="5">
        <f t="shared" si="34"/>
        <v>9.3333333333333339</v>
      </c>
      <c r="BK8" s="5">
        <f t="shared" si="35"/>
        <v>18</v>
      </c>
    </row>
    <row r="9" spans="1:63">
      <c r="A9" s="5">
        <f>RANK(BK9,BK:BK,1)+COUNTIFS(BK$3:$BK9,BK9)-1</f>
        <v>56</v>
      </c>
      <c r="B9" s="5">
        <f>RANK(AO9,AO:AO,1)+COUNTIFS($AO$3:AO9,AO9)-1</f>
        <v>58</v>
      </c>
      <c r="C9" s="36" t="s">
        <v>147</v>
      </c>
      <c r="D9" s="36" t="s">
        <v>74</v>
      </c>
      <c r="E9" s="42">
        <v>1</v>
      </c>
      <c r="F9" s="42">
        <v>115</v>
      </c>
      <c r="G9" s="42">
        <v>69</v>
      </c>
      <c r="H9" s="42">
        <v>49</v>
      </c>
      <c r="I9" s="42">
        <v>125</v>
      </c>
      <c r="J9" s="42">
        <v>67</v>
      </c>
      <c r="K9" s="42">
        <v>73</v>
      </c>
      <c r="L9" s="42">
        <v>65</v>
      </c>
      <c r="M9" s="42">
        <v>1</v>
      </c>
      <c r="N9" s="42">
        <v>85</v>
      </c>
      <c r="O9" s="42">
        <v>107</v>
      </c>
      <c r="P9" s="42">
        <v>1</v>
      </c>
      <c r="Q9" s="42">
        <v>37</v>
      </c>
      <c r="R9" s="42">
        <v>54</v>
      </c>
      <c r="S9" s="42">
        <v>17</v>
      </c>
      <c r="T9" s="44">
        <v>7</v>
      </c>
      <c r="X9" s="1">
        <f t="shared" si="4"/>
        <v>0</v>
      </c>
      <c r="Y9" s="1">
        <f t="shared" si="5"/>
        <v>7</v>
      </c>
      <c r="Z9" s="1">
        <f t="shared" si="6"/>
        <v>63</v>
      </c>
      <c r="AA9" s="1">
        <f t="shared" si="7"/>
        <v>9</v>
      </c>
      <c r="AB9" s="1">
        <f t="shared" si="8"/>
        <v>23</v>
      </c>
      <c r="AC9" s="1">
        <f t="shared" si="9"/>
        <v>13</v>
      </c>
      <c r="AD9" s="1">
        <f t="shared" si="10"/>
        <v>72</v>
      </c>
      <c r="AE9" s="1">
        <f t="shared" si="11"/>
        <v>50</v>
      </c>
      <c r="AF9" s="1">
        <f t="shared" si="12"/>
        <v>130</v>
      </c>
      <c r="AG9" s="1">
        <f t="shared" si="13"/>
        <v>15</v>
      </c>
      <c r="AH9" s="1">
        <f t="shared" si="14"/>
        <v>83</v>
      </c>
      <c r="AI9" s="1">
        <f t="shared" si="15"/>
        <v>0</v>
      </c>
      <c r="AJ9" s="1">
        <f t="shared" si="16"/>
        <v>69</v>
      </c>
      <c r="AK9">
        <f t="shared" si="37"/>
        <v>534</v>
      </c>
      <c r="AL9" s="1">
        <f t="shared" si="38"/>
        <v>2</v>
      </c>
      <c r="AM9" s="1">
        <f>RANK(AK9,AK:AK,0)+COUNTIFS($AK$3:AK9,AK9)-1</f>
        <v>91</v>
      </c>
      <c r="AN9" s="1">
        <f>RANK(AL9,AL:AL,0)+COUNTIFS($AL$3:AL9,AL9)-1</f>
        <v>86</v>
      </c>
      <c r="AO9" s="5">
        <f t="shared" si="18"/>
        <v>61.333333333333336</v>
      </c>
      <c r="AS9" s="1">
        <f t="shared" si="19"/>
        <v>97</v>
      </c>
      <c r="AT9" s="1">
        <f t="shared" si="20"/>
        <v>114</v>
      </c>
      <c r="AU9" s="1">
        <f t="shared" si="21"/>
        <v>63</v>
      </c>
      <c r="AV9" s="1">
        <f t="shared" si="22"/>
        <v>67</v>
      </c>
      <c r="AW9" s="1">
        <f t="shared" si="23"/>
        <v>124</v>
      </c>
      <c r="AX9" s="1">
        <f t="shared" si="24"/>
        <v>41</v>
      </c>
      <c r="AY9" s="1">
        <f t="shared" si="25"/>
        <v>4</v>
      </c>
      <c r="AZ9" s="1">
        <f t="shared" si="26"/>
        <v>56</v>
      </c>
      <c r="BA9" s="1">
        <f t="shared" si="27"/>
        <v>56</v>
      </c>
      <c r="BB9" s="1">
        <f t="shared" si="28"/>
        <v>2</v>
      </c>
      <c r="BC9" s="1">
        <f t="shared" si="29"/>
        <v>17</v>
      </c>
      <c r="BD9" s="1">
        <f t="shared" si="30"/>
        <v>0</v>
      </c>
      <c r="BE9" s="1">
        <f t="shared" si="31"/>
        <v>43</v>
      </c>
      <c r="BF9">
        <f t="shared" si="32"/>
        <v>684</v>
      </c>
      <c r="BG9" s="1">
        <f t="shared" si="33"/>
        <v>3</v>
      </c>
      <c r="BH9" s="1">
        <f>RANK(BF9,BF:BF,0)+COUNTIFS($BF$3:BF9,BF9)-1</f>
        <v>87</v>
      </c>
      <c r="BI9" s="1">
        <f>RANK(BG9,BG:BG,0)+COUNTIFS($BG$3:BG9,BG9)-1</f>
        <v>88</v>
      </c>
      <c r="BJ9" s="5">
        <f t="shared" si="34"/>
        <v>60.666666666666664</v>
      </c>
      <c r="BK9" s="5">
        <f t="shared" si="35"/>
        <v>122</v>
      </c>
    </row>
    <row r="10" spans="1:63">
      <c r="A10" s="5">
        <f>RANK(BK10,BK:BK,1)+COUNTIFS(BK$3:$BK10,BK10)-1</f>
        <v>71</v>
      </c>
      <c r="B10" s="5">
        <f>RANK(AO10,AO:AO,1)+COUNTIFS($AO$3:AO10,AO10)-1</f>
        <v>65</v>
      </c>
      <c r="C10" s="36" t="s">
        <v>148</v>
      </c>
      <c r="D10" s="36" t="s">
        <v>89</v>
      </c>
      <c r="E10" s="42">
        <v>1</v>
      </c>
      <c r="F10" s="42">
        <v>62</v>
      </c>
      <c r="G10" s="42">
        <v>132</v>
      </c>
      <c r="H10" s="42">
        <v>112</v>
      </c>
      <c r="I10" s="42">
        <v>116</v>
      </c>
      <c r="J10" s="42">
        <v>21</v>
      </c>
      <c r="K10" s="42">
        <v>1</v>
      </c>
      <c r="L10" s="42">
        <v>5</v>
      </c>
      <c r="M10" s="42">
        <v>48</v>
      </c>
      <c r="N10" s="42">
        <v>89</v>
      </c>
      <c r="O10" s="42">
        <v>90</v>
      </c>
      <c r="P10" s="42">
        <v>65</v>
      </c>
      <c r="Q10" s="42">
        <v>1</v>
      </c>
      <c r="R10" s="42">
        <v>123</v>
      </c>
      <c r="S10" s="42">
        <v>76</v>
      </c>
      <c r="T10" s="44">
        <v>8</v>
      </c>
      <c r="X10" s="1">
        <f t="shared" si="4"/>
        <v>0</v>
      </c>
      <c r="Y10" s="1">
        <f t="shared" si="5"/>
        <v>60</v>
      </c>
      <c r="Z10" s="1">
        <f t="shared" si="6"/>
        <v>0</v>
      </c>
      <c r="AA10" s="1">
        <f t="shared" si="7"/>
        <v>72</v>
      </c>
      <c r="AB10" s="1">
        <f t="shared" si="8"/>
        <v>14</v>
      </c>
      <c r="AC10" s="1">
        <f t="shared" si="9"/>
        <v>33</v>
      </c>
      <c r="AD10" s="1">
        <f t="shared" si="10"/>
        <v>0</v>
      </c>
      <c r="AE10" s="1">
        <f t="shared" si="11"/>
        <v>10</v>
      </c>
      <c r="AF10" s="1">
        <f t="shared" si="12"/>
        <v>83</v>
      </c>
      <c r="AG10" s="1">
        <f t="shared" si="13"/>
        <v>11</v>
      </c>
      <c r="AH10" s="1">
        <f t="shared" si="14"/>
        <v>66</v>
      </c>
      <c r="AI10" s="1">
        <f t="shared" si="15"/>
        <v>64</v>
      </c>
      <c r="AJ10" s="1">
        <f t="shared" si="16"/>
        <v>105</v>
      </c>
      <c r="AK10">
        <f t="shared" si="37"/>
        <v>518</v>
      </c>
      <c r="AL10" s="1">
        <f t="shared" si="38"/>
        <v>2</v>
      </c>
      <c r="AM10" s="1">
        <f>RANK(AK10,AK:AK,0)+COUNTIFS($AK$3:AK10,AK10)-1</f>
        <v>98</v>
      </c>
      <c r="AN10" s="1">
        <f>RANK(AL10,AL:AL,0)+COUNTIFS($AL$3:AL10,AL10)-1</f>
        <v>87</v>
      </c>
      <c r="AO10" s="5">
        <f t="shared" si="18"/>
        <v>64.333333333333329</v>
      </c>
      <c r="AS10" s="1">
        <f t="shared" si="19"/>
        <v>97</v>
      </c>
      <c r="AT10" s="1">
        <f t="shared" si="20"/>
        <v>61</v>
      </c>
      <c r="AU10" s="1">
        <f t="shared" si="21"/>
        <v>0</v>
      </c>
      <c r="AV10" s="1">
        <f t="shared" si="22"/>
        <v>4</v>
      </c>
      <c r="AW10" s="1">
        <f t="shared" si="23"/>
        <v>115</v>
      </c>
      <c r="AX10" s="1">
        <f t="shared" si="24"/>
        <v>87</v>
      </c>
      <c r="AY10" s="1">
        <f t="shared" si="25"/>
        <v>68</v>
      </c>
      <c r="AZ10" s="1">
        <f t="shared" si="26"/>
        <v>4</v>
      </c>
      <c r="BA10" s="1">
        <f t="shared" si="27"/>
        <v>9</v>
      </c>
      <c r="BB10" s="1">
        <f t="shared" si="28"/>
        <v>6</v>
      </c>
      <c r="BC10" s="1">
        <f t="shared" si="29"/>
        <v>34</v>
      </c>
      <c r="BD10" s="1">
        <f t="shared" si="30"/>
        <v>64</v>
      </c>
      <c r="BE10" s="1">
        <f t="shared" si="31"/>
        <v>79</v>
      </c>
      <c r="BF10">
        <f t="shared" si="32"/>
        <v>628</v>
      </c>
      <c r="BG10" s="1">
        <f t="shared" si="33"/>
        <v>3</v>
      </c>
      <c r="BH10" s="1">
        <f>RANK(BF10,BF:BF,0)+COUNTIFS($BF$3:BF10,BF10)-1</f>
        <v>106</v>
      </c>
      <c r="BI10" s="1">
        <f>RANK(BG10,BG:BG,0)+COUNTIFS($BG$3:BG10,BG10)-1</f>
        <v>89</v>
      </c>
      <c r="BJ10" s="5">
        <f t="shared" si="34"/>
        <v>67.666666666666671</v>
      </c>
      <c r="BK10" s="5">
        <f t="shared" si="35"/>
        <v>132</v>
      </c>
    </row>
    <row r="11" spans="1:63">
      <c r="A11" s="5">
        <f>RANK(BK11,BK:BK,1)+COUNTIFS(BK$3:$BK11,BK11)-1</f>
        <v>76</v>
      </c>
      <c r="B11" s="5">
        <f>RANK(AO11,AO:AO,1)+COUNTIFS($AO$3:AO11,AO11)-1</f>
        <v>93</v>
      </c>
      <c r="C11" s="36" t="s">
        <v>149</v>
      </c>
      <c r="D11" s="36" t="s">
        <v>67</v>
      </c>
      <c r="E11" s="42">
        <v>1</v>
      </c>
      <c r="F11" s="42">
        <v>124</v>
      </c>
      <c r="G11" s="42">
        <v>132</v>
      </c>
      <c r="H11" s="42">
        <v>41</v>
      </c>
      <c r="I11" s="42">
        <v>92</v>
      </c>
      <c r="J11" s="42">
        <v>70</v>
      </c>
      <c r="K11" s="42">
        <v>116</v>
      </c>
      <c r="L11" s="42">
        <v>1</v>
      </c>
      <c r="M11" s="42">
        <v>85</v>
      </c>
      <c r="N11" s="42">
        <v>43</v>
      </c>
      <c r="O11" s="42">
        <v>39</v>
      </c>
      <c r="P11" s="42">
        <v>1</v>
      </c>
      <c r="Q11" s="42">
        <v>96</v>
      </c>
      <c r="R11" s="42">
        <v>81</v>
      </c>
      <c r="S11" s="42">
        <v>122</v>
      </c>
      <c r="T11" s="44">
        <v>9</v>
      </c>
      <c r="X11" s="1">
        <f t="shared" si="4"/>
        <v>0</v>
      </c>
      <c r="Y11" s="1">
        <f t="shared" si="5"/>
        <v>2</v>
      </c>
      <c r="Z11" s="1">
        <f t="shared" si="6"/>
        <v>0</v>
      </c>
      <c r="AA11" s="1">
        <f t="shared" si="7"/>
        <v>1</v>
      </c>
      <c r="AB11" s="1">
        <f t="shared" si="8"/>
        <v>10</v>
      </c>
      <c r="AC11" s="1">
        <f t="shared" si="9"/>
        <v>16</v>
      </c>
      <c r="AD11" s="1">
        <f t="shared" si="10"/>
        <v>115</v>
      </c>
      <c r="AE11" s="1">
        <f t="shared" si="11"/>
        <v>14</v>
      </c>
      <c r="AF11" s="1">
        <f t="shared" si="12"/>
        <v>46</v>
      </c>
      <c r="AG11" s="1">
        <f t="shared" si="13"/>
        <v>57</v>
      </c>
      <c r="AH11" s="1">
        <f t="shared" si="14"/>
        <v>15</v>
      </c>
      <c r="AI11" s="1">
        <f t="shared" si="15"/>
        <v>0</v>
      </c>
      <c r="AJ11" s="1">
        <f t="shared" si="16"/>
        <v>10</v>
      </c>
      <c r="AK11">
        <f t="shared" si="37"/>
        <v>286</v>
      </c>
      <c r="AL11" s="1">
        <f t="shared" si="38"/>
        <v>1</v>
      </c>
      <c r="AM11" s="1">
        <f>RANK(AK11,AK:AK,0)+COUNTIFS($AK$3:AK11,AK11)-1</f>
        <v>129</v>
      </c>
      <c r="AN11" s="1">
        <f>RANK(AL11,AL:AL,0)+COUNTIFS($AL$3:AL11,AL11)-1</f>
        <v>115</v>
      </c>
      <c r="AO11" s="5">
        <f t="shared" si="18"/>
        <v>84.333333333333329</v>
      </c>
      <c r="AS11" s="1">
        <f t="shared" si="19"/>
        <v>97</v>
      </c>
      <c r="AT11" s="1">
        <f t="shared" si="20"/>
        <v>123</v>
      </c>
      <c r="AU11" s="1">
        <f t="shared" si="21"/>
        <v>0</v>
      </c>
      <c r="AV11" s="1">
        <f t="shared" si="22"/>
        <v>75</v>
      </c>
      <c r="AW11" s="1">
        <f t="shared" si="23"/>
        <v>91</v>
      </c>
      <c r="AX11" s="1">
        <f t="shared" si="24"/>
        <v>38</v>
      </c>
      <c r="AY11" s="1">
        <f t="shared" si="25"/>
        <v>47</v>
      </c>
      <c r="AZ11" s="1">
        <f t="shared" si="26"/>
        <v>8</v>
      </c>
      <c r="BA11" s="1">
        <f t="shared" si="27"/>
        <v>28</v>
      </c>
      <c r="BB11" s="1">
        <f t="shared" si="28"/>
        <v>40</v>
      </c>
      <c r="BC11" s="1">
        <f t="shared" si="29"/>
        <v>85</v>
      </c>
      <c r="BD11" s="1">
        <f t="shared" si="30"/>
        <v>0</v>
      </c>
      <c r="BE11" s="1">
        <f t="shared" si="31"/>
        <v>16</v>
      </c>
      <c r="BF11">
        <f t="shared" si="32"/>
        <v>648</v>
      </c>
      <c r="BG11" s="1">
        <f t="shared" si="33"/>
        <v>4</v>
      </c>
      <c r="BH11" s="1">
        <f>RANK(BF11,BF:BF,0)+COUNTIFS($BF$3:BF11,BF11)-1</f>
        <v>97</v>
      </c>
      <c r="BI11" s="1">
        <f>RANK(BG11,BG:BG,0)+COUNTIFS($BG$3:BG11,BG11)-1</f>
        <v>53</v>
      </c>
      <c r="BJ11" s="5">
        <f t="shared" si="34"/>
        <v>53</v>
      </c>
      <c r="BK11" s="5">
        <f t="shared" si="35"/>
        <v>137.33333333333331</v>
      </c>
    </row>
    <row r="12" spans="1:63">
      <c r="A12" s="5">
        <f>RANK(BK12,BK:BK,1)+COUNTIFS(BK$3:$BK12,BK12)-1</f>
        <v>31</v>
      </c>
      <c r="B12" s="5">
        <f>RANK(AO12,AO:AO,1)+COUNTIFS($AO$3:AO12,AO12)-1</f>
        <v>98</v>
      </c>
      <c r="C12" s="36" t="s">
        <v>150</v>
      </c>
      <c r="D12" s="36" t="s">
        <v>33</v>
      </c>
      <c r="E12" s="42">
        <v>1</v>
      </c>
      <c r="F12" s="42">
        <v>132</v>
      </c>
      <c r="G12" s="42">
        <v>62</v>
      </c>
      <c r="H12" s="42">
        <v>45</v>
      </c>
      <c r="I12" s="42">
        <v>82</v>
      </c>
      <c r="J12" s="42">
        <v>1</v>
      </c>
      <c r="K12" s="42">
        <v>26</v>
      </c>
      <c r="L12" s="42">
        <v>49</v>
      </c>
      <c r="M12" s="42">
        <v>114</v>
      </c>
      <c r="N12" s="42">
        <v>73</v>
      </c>
      <c r="O12" s="42">
        <v>1</v>
      </c>
      <c r="P12" s="42">
        <v>44</v>
      </c>
      <c r="Q12" s="42">
        <v>76</v>
      </c>
      <c r="R12" s="42">
        <v>62</v>
      </c>
      <c r="S12" s="42">
        <v>42</v>
      </c>
      <c r="T12" s="44">
        <v>10</v>
      </c>
      <c r="X12" s="1">
        <f t="shared" si="4"/>
        <v>0</v>
      </c>
      <c r="Y12" s="1">
        <f t="shared" si="5"/>
        <v>10</v>
      </c>
      <c r="Z12" s="1">
        <f t="shared" si="6"/>
        <v>70</v>
      </c>
      <c r="AA12" s="1">
        <f t="shared" si="7"/>
        <v>5</v>
      </c>
      <c r="AB12" s="1">
        <f t="shared" si="8"/>
        <v>20</v>
      </c>
      <c r="AC12" s="1">
        <f t="shared" si="9"/>
        <v>53</v>
      </c>
      <c r="AD12" s="1">
        <f t="shared" si="10"/>
        <v>25</v>
      </c>
      <c r="AE12" s="1">
        <f t="shared" si="11"/>
        <v>34</v>
      </c>
      <c r="AF12" s="1">
        <f t="shared" si="12"/>
        <v>17</v>
      </c>
      <c r="AG12" s="1">
        <f t="shared" si="13"/>
        <v>27</v>
      </c>
      <c r="AH12" s="1">
        <f t="shared" si="14"/>
        <v>23</v>
      </c>
      <c r="AI12" s="1">
        <f t="shared" si="15"/>
        <v>43</v>
      </c>
      <c r="AJ12" s="1">
        <f t="shared" si="16"/>
        <v>30</v>
      </c>
      <c r="AK12">
        <f t="shared" si="37"/>
        <v>357</v>
      </c>
      <c r="AL12" s="1">
        <f t="shared" si="38"/>
        <v>0</v>
      </c>
      <c r="AM12" s="1">
        <f>RANK(AK12,AK:AK,0)+COUNTIFS($AK$3:AK12,AK12)-1</f>
        <v>123</v>
      </c>
      <c r="AN12" s="1">
        <f>RANK(AL12,AL:AL,0)+COUNTIFS($AL$3:AL12,AL12)-1</f>
        <v>124</v>
      </c>
      <c r="AO12" s="5">
        <f t="shared" si="18"/>
        <v>85.666666666666671</v>
      </c>
      <c r="AS12" s="1">
        <f t="shared" si="19"/>
        <v>97</v>
      </c>
      <c r="AT12" s="1">
        <f t="shared" si="20"/>
        <v>131</v>
      </c>
      <c r="AU12" s="1">
        <f t="shared" si="21"/>
        <v>70</v>
      </c>
      <c r="AV12" s="1">
        <f t="shared" si="22"/>
        <v>71</v>
      </c>
      <c r="AW12" s="1">
        <f t="shared" si="23"/>
        <v>81</v>
      </c>
      <c r="AX12" s="1">
        <f t="shared" si="24"/>
        <v>107</v>
      </c>
      <c r="AY12" s="1">
        <f t="shared" si="25"/>
        <v>43</v>
      </c>
      <c r="AZ12" s="1">
        <f t="shared" si="26"/>
        <v>40</v>
      </c>
      <c r="BA12" s="1">
        <f t="shared" si="27"/>
        <v>57</v>
      </c>
      <c r="BB12" s="1">
        <f t="shared" si="28"/>
        <v>10</v>
      </c>
      <c r="BC12" s="1">
        <f t="shared" si="29"/>
        <v>123</v>
      </c>
      <c r="BD12" s="1">
        <f t="shared" si="30"/>
        <v>43</v>
      </c>
      <c r="BE12" s="1">
        <f t="shared" si="31"/>
        <v>4</v>
      </c>
      <c r="BF12">
        <f t="shared" si="32"/>
        <v>877</v>
      </c>
      <c r="BG12" s="1">
        <f t="shared" si="33"/>
        <v>5</v>
      </c>
      <c r="BH12" s="1">
        <f>RANK(BF12,BF:BF,0)+COUNTIFS($BF$3:BF12,BF12)-1</f>
        <v>18</v>
      </c>
      <c r="BI12" s="1">
        <f>RANK(BG12,BG:BG,0)+COUNTIFS($BG$3:BG12,BG12)-1</f>
        <v>23</v>
      </c>
      <c r="BJ12" s="5">
        <f t="shared" si="34"/>
        <v>17</v>
      </c>
      <c r="BK12" s="5">
        <f t="shared" si="35"/>
        <v>102.66666666666667</v>
      </c>
    </row>
    <row r="13" spans="1:63">
      <c r="A13" s="5">
        <f>RANK(BK13,BK:BK,1)+COUNTIFS(BK$3:$BK13,BK13)-1</f>
        <v>21</v>
      </c>
      <c r="B13" s="5">
        <f>RANK(AO13,AO:AO,1)+COUNTIFS($AO$3:AO13,AO13)-1</f>
        <v>32</v>
      </c>
      <c r="C13" s="36" t="s">
        <v>151</v>
      </c>
      <c r="D13" s="36" t="s">
        <v>131</v>
      </c>
      <c r="E13" s="42">
        <v>1</v>
      </c>
      <c r="F13" s="42">
        <v>79</v>
      </c>
      <c r="G13" s="42">
        <v>132</v>
      </c>
      <c r="H13" s="42">
        <v>99</v>
      </c>
      <c r="I13" s="42">
        <v>132</v>
      </c>
      <c r="J13" s="42">
        <v>116</v>
      </c>
      <c r="K13" s="42">
        <v>23</v>
      </c>
      <c r="L13" s="42">
        <v>1</v>
      </c>
      <c r="M13" s="42">
        <v>24</v>
      </c>
      <c r="N13" s="42">
        <v>58</v>
      </c>
      <c r="O13" s="42">
        <v>15</v>
      </c>
      <c r="P13" s="42">
        <v>100</v>
      </c>
      <c r="Q13" s="42">
        <v>1</v>
      </c>
      <c r="R13" s="42">
        <v>131</v>
      </c>
      <c r="S13" s="42">
        <v>41</v>
      </c>
      <c r="T13" s="44">
        <v>11</v>
      </c>
      <c r="X13" s="1">
        <f t="shared" si="4"/>
        <v>0</v>
      </c>
      <c r="Y13" s="1">
        <f t="shared" si="5"/>
        <v>43</v>
      </c>
      <c r="Z13" s="1">
        <f t="shared" si="6"/>
        <v>0</v>
      </c>
      <c r="AA13" s="1">
        <f t="shared" si="7"/>
        <v>59</v>
      </c>
      <c r="AB13" s="1">
        <f t="shared" si="8"/>
        <v>30</v>
      </c>
      <c r="AC13" s="1">
        <f t="shared" si="9"/>
        <v>62</v>
      </c>
      <c r="AD13" s="1">
        <f t="shared" si="10"/>
        <v>22</v>
      </c>
      <c r="AE13" s="1">
        <f t="shared" si="11"/>
        <v>14</v>
      </c>
      <c r="AF13" s="1">
        <f t="shared" si="12"/>
        <v>107</v>
      </c>
      <c r="AG13" s="1">
        <f t="shared" si="13"/>
        <v>42</v>
      </c>
      <c r="AH13" s="1">
        <f t="shared" si="14"/>
        <v>9</v>
      </c>
      <c r="AI13" s="1">
        <f t="shared" si="15"/>
        <v>99</v>
      </c>
      <c r="AJ13" s="1">
        <f t="shared" si="16"/>
        <v>105</v>
      </c>
      <c r="AK13">
        <f t="shared" si="37"/>
        <v>592</v>
      </c>
      <c r="AL13" s="1">
        <f t="shared" si="38"/>
        <v>3</v>
      </c>
      <c r="AM13" s="1">
        <f>RANK(AK13,AK:AK,0)+COUNTIFS($AK$3:AK13,AK13)-1</f>
        <v>70</v>
      </c>
      <c r="AN13" s="1">
        <f>RANK(AL13,AL:AL,0)+COUNTIFS($AL$3:AL13,AL13)-1</f>
        <v>54</v>
      </c>
      <c r="AO13" s="5">
        <f t="shared" si="18"/>
        <v>45</v>
      </c>
      <c r="AS13" s="1">
        <f t="shared" si="19"/>
        <v>97</v>
      </c>
      <c r="AT13" s="1">
        <f t="shared" si="20"/>
        <v>78</v>
      </c>
      <c r="AU13" s="1">
        <f t="shared" si="21"/>
        <v>0</v>
      </c>
      <c r="AV13" s="1">
        <f t="shared" si="22"/>
        <v>17</v>
      </c>
      <c r="AW13" s="1">
        <f t="shared" si="23"/>
        <v>131</v>
      </c>
      <c r="AX13" s="1">
        <f t="shared" si="24"/>
        <v>8</v>
      </c>
      <c r="AY13" s="1">
        <f t="shared" si="25"/>
        <v>46</v>
      </c>
      <c r="AZ13" s="1">
        <f t="shared" si="26"/>
        <v>8</v>
      </c>
      <c r="BA13" s="1">
        <f t="shared" si="27"/>
        <v>33</v>
      </c>
      <c r="BB13" s="1">
        <f t="shared" si="28"/>
        <v>25</v>
      </c>
      <c r="BC13" s="1">
        <f t="shared" si="29"/>
        <v>109</v>
      </c>
      <c r="BD13" s="1">
        <f t="shared" si="30"/>
        <v>99</v>
      </c>
      <c r="BE13" s="1">
        <f t="shared" si="31"/>
        <v>79</v>
      </c>
      <c r="BF13">
        <f t="shared" si="32"/>
        <v>730</v>
      </c>
      <c r="BG13" s="1">
        <f t="shared" si="33"/>
        <v>4</v>
      </c>
      <c r="BH13" s="1">
        <f>RANK(BF13,BF:BF,0)+COUNTIFS($BF$3:BF13,BF13)-1</f>
        <v>67</v>
      </c>
      <c r="BI13" s="1">
        <f>RANK(BG13,BG:BG,0)+COUNTIFS($BG$3:BG13,BG13)-1</f>
        <v>54</v>
      </c>
      <c r="BJ13" s="5">
        <f t="shared" si="34"/>
        <v>44</v>
      </c>
      <c r="BK13" s="5">
        <f t="shared" si="35"/>
        <v>89</v>
      </c>
    </row>
    <row r="14" spans="1:63">
      <c r="A14" s="5">
        <f>RANK(BK14,BK:BK,1)+COUNTIFS(BK$3:$BK14,BK14)-1</f>
        <v>19</v>
      </c>
      <c r="B14" s="5">
        <f>RANK(AO14,AO:AO,1)+COUNTIFS($AO$3:AO14,AO14)-1</f>
        <v>28</v>
      </c>
      <c r="C14" s="36" t="s">
        <v>152</v>
      </c>
      <c r="D14" s="36" t="s">
        <v>121</v>
      </c>
      <c r="E14" s="42">
        <v>118</v>
      </c>
      <c r="F14" s="42">
        <v>1</v>
      </c>
      <c r="G14" s="42">
        <v>124</v>
      </c>
      <c r="H14" s="42">
        <v>9</v>
      </c>
      <c r="I14" s="42">
        <v>132</v>
      </c>
      <c r="J14" s="42">
        <v>83</v>
      </c>
      <c r="K14" s="42">
        <v>1</v>
      </c>
      <c r="L14" s="42">
        <v>50</v>
      </c>
      <c r="M14" s="42">
        <v>70</v>
      </c>
      <c r="N14" s="42">
        <v>118</v>
      </c>
      <c r="O14" s="42">
        <v>14</v>
      </c>
      <c r="P14" s="42">
        <v>130</v>
      </c>
      <c r="Q14" s="42">
        <v>125</v>
      </c>
      <c r="R14" s="42">
        <v>46</v>
      </c>
      <c r="S14" s="42">
        <v>15</v>
      </c>
      <c r="T14" s="44">
        <v>12</v>
      </c>
      <c r="X14" s="1">
        <f t="shared" si="4"/>
        <v>117</v>
      </c>
      <c r="Y14" s="1">
        <f t="shared" si="5"/>
        <v>121</v>
      </c>
      <c r="Z14" s="1">
        <f t="shared" si="6"/>
        <v>8</v>
      </c>
      <c r="AA14" s="1">
        <f t="shared" si="7"/>
        <v>31</v>
      </c>
      <c r="AB14" s="1">
        <f t="shared" si="8"/>
        <v>30</v>
      </c>
      <c r="AC14" s="1">
        <f t="shared" si="9"/>
        <v>29</v>
      </c>
      <c r="AD14" s="1">
        <f t="shared" si="10"/>
        <v>0</v>
      </c>
      <c r="AE14" s="1">
        <f t="shared" si="11"/>
        <v>35</v>
      </c>
      <c r="AF14" s="1">
        <f t="shared" si="12"/>
        <v>61</v>
      </c>
      <c r="AG14" s="1">
        <f t="shared" si="13"/>
        <v>18</v>
      </c>
      <c r="AH14" s="1">
        <f t="shared" si="14"/>
        <v>10</v>
      </c>
      <c r="AI14" s="1">
        <f t="shared" si="15"/>
        <v>129</v>
      </c>
      <c r="AJ14" s="1">
        <f t="shared" si="16"/>
        <v>19</v>
      </c>
      <c r="AK14">
        <f t="shared" si="37"/>
        <v>608</v>
      </c>
      <c r="AL14" s="1">
        <f t="shared" si="38"/>
        <v>3</v>
      </c>
      <c r="AM14" s="1">
        <f>RANK(AK14,AK:AK,0)+COUNTIFS($AK$3:AK14,AK14)-1</f>
        <v>61</v>
      </c>
      <c r="AN14" s="1">
        <f>RANK(AL14,AL:AL,0)+COUNTIFS($AL$3:AL14,AL14)-1</f>
        <v>55</v>
      </c>
      <c r="AO14" s="5">
        <f t="shared" si="18"/>
        <v>42.666666666666664</v>
      </c>
      <c r="AS14" s="1">
        <f t="shared" si="19"/>
        <v>20</v>
      </c>
      <c r="AT14" s="1">
        <f t="shared" si="20"/>
        <v>0</v>
      </c>
      <c r="AU14" s="1">
        <f t="shared" si="21"/>
        <v>8</v>
      </c>
      <c r="AV14" s="1">
        <f t="shared" si="22"/>
        <v>107</v>
      </c>
      <c r="AW14" s="1">
        <f t="shared" si="23"/>
        <v>131</v>
      </c>
      <c r="AX14" s="1">
        <f t="shared" si="24"/>
        <v>25</v>
      </c>
      <c r="AY14" s="1">
        <f t="shared" si="25"/>
        <v>68</v>
      </c>
      <c r="AZ14" s="1">
        <f t="shared" si="26"/>
        <v>41</v>
      </c>
      <c r="BA14" s="1">
        <f t="shared" si="27"/>
        <v>13</v>
      </c>
      <c r="BB14" s="1">
        <f t="shared" si="28"/>
        <v>35</v>
      </c>
      <c r="BC14" s="1">
        <f t="shared" si="29"/>
        <v>110</v>
      </c>
      <c r="BD14" s="1">
        <f t="shared" si="30"/>
        <v>129</v>
      </c>
      <c r="BE14" s="1">
        <f t="shared" si="31"/>
        <v>45</v>
      </c>
      <c r="BF14">
        <f t="shared" si="32"/>
        <v>732</v>
      </c>
      <c r="BG14" s="1">
        <f t="shared" si="33"/>
        <v>4</v>
      </c>
      <c r="BH14" s="1">
        <f>RANK(BF14,BF:BF,0)+COUNTIFS($BF$3:BF14,BF14)-1</f>
        <v>66</v>
      </c>
      <c r="BI14" s="1">
        <f>RANK(BG14,BG:BG,0)+COUNTIFS($BG$3:BG14,BG14)-1</f>
        <v>55</v>
      </c>
      <c r="BJ14" s="5">
        <f t="shared" si="34"/>
        <v>44.333333333333336</v>
      </c>
      <c r="BK14" s="5">
        <f t="shared" si="35"/>
        <v>87</v>
      </c>
    </row>
    <row r="15" spans="1:63">
      <c r="A15" s="5">
        <f>RANK(BK15,BK:BK,1)+COUNTIFS(BK$3:$BK15,BK15)-1</f>
        <v>30</v>
      </c>
      <c r="B15" s="5">
        <f>RANK(AO15,AO:AO,1)+COUNTIFS($AO$3:AO15,AO15)-1</f>
        <v>16</v>
      </c>
      <c r="C15" s="37" t="s">
        <v>153</v>
      </c>
      <c r="D15" s="37" t="s">
        <v>66</v>
      </c>
      <c r="E15" s="42">
        <v>1</v>
      </c>
      <c r="F15" s="42">
        <v>51</v>
      </c>
      <c r="G15" s="42">
        <v>7</v>
      </c>
      <c r="H15" s="42">
        <v>132</v>
      </c>
      <c r="I15" s="42">
        <v>34</v>
      </c>
      <c r="J15" s="42">
        <v>109</v>
      </c>
      <c r="K15" s="42">
        <v>1</v>
      </c>
      <c r="L15" s="42">
        <v>6</v>
      </c>
      <c r="M15" s="42">
        <v>120</v>
      </c>
      <c r="N15" s="42">
        <v>2</v>
      </c>
      <c r="O15" s="42">
        <v>113</v>
      </c>
      <c r="P15" s="42">
        <v>1</v>
      </c>
      <c r="Q15" s="42">
        <v>60</v>
      </c>
      <c r="R15" s="42">
        <v>13</v>
      </c>
      <c r="S15" s="42">
        <v>28</v>
      </c>
      <c r="T15" s="44">
        <v>13</v>
      </c>
      <c r="X15" s="1">
        <f t="shared" si="4"/>
        <v>0</v>
      </c>
      <c r="Y15" s="1">
        <f t="shared" si="5"/>
        <v>71</v>
      </c>
      <c r="Z15" s="1">
        <f t="shared" si="6"/>
        <v>125</v>
      </c>
      <c r="AA15" s="1">
        <f t="shared" si="7"/>
        <v>92</v>
      </c>
      <c r="AB15" s="1">
        <f t="shared" si="8"/>
        <v>68</v>
      </c>
      <c r="AC15" s="1">
        <f t="shared" si="9"/>
        <v>55</v>
      </c>
      <c r="AD15" s="1">
        <f t="shared" si="10"/>
        <v>0</v>
      </c>
      <c r="AE15" s="1">
        <f t="shared" si="11"/>
        <v>9</v>
      </c>
      <c r="AF15" s="1">
        <f t="shared" si="12"/>
        <v>11</v>
      </c>
      <c r="AG15" s="1">
        <f t="shared" si="13"/>
        <v>98</v>
      </c>
      <c r="AH15" s="1">
        <f t="shared" si="14"/>
        <v>89</v>
      </c>
      <c r="AI15" s="1">
        <f t="shared" si="15"/>
        <v>0</v>
      </c>
      <c r="AJ15" s="1">
        <f t="shared" si="16"/>
        <v>46</v>
      </c>
      <c r="AK15">
        <f t="shared" si="37"/>
        <v>664</v>
      </c>
      <c r="AL15" s="1">
        <f t="shared" si="38"/>
        <v>4</v>
      </c>
      <c r="AM15" s="1">
        <f>RANK(AK15,AK:AK,0)+COUNTIFS($AK$3:AK15,AK15)-1</f>
        <v>44</v>
      </c>
      <c r="AN15" s="1">
        <f>RANK(AL15,AL:AL,0)+COUNTIFS($AL$3:AL15,AL15)-1</f>
        <v>29</v>
      </c>
      <c r="AO15" s="5">
        <f t="shared" si="18"/>
        <v>28.666666666666668</v>
      </c>
      <c r="AS15" s="1">
        <f t="shared" si="19"/>
        <v>97</v>
      </c>
      <c r="AT15" s="1">
        <f t="shared" si="20"/>
        <v>50</v>
      </c>
      <c r="AU15" s="1">
        <f t="shared" si="21"/>
        <v>125</v>
      </c>
      <c r="AV15" s="1">
        <f t="shared" si="22"/>
        <v>16</v>
      </c>
      <c r="AW15" s="1">
        <f t="shared" si="23"/>
        <v>33</v>
      </c>
      <c r="AX15" s="1">
        <f t="shared" si="24"/>
        <v>1</v>
      </c>
      <c r="AY15" s="1">
        <f t="shared" si="25"/>
        <v>68</v>
      </c>
      <c r="AZ15" s="1">
        <f t="shared" si="26"/>
        <v>3</v>
      </c>
      <c r="BA15" s="1">
        <f t="shared" si="27"/>
        <v>63</v>
      </c>
      <c r="BB15" s="1">
        <f t="shared" si="28"/>
        <v>81</v>
      </c>
      <c r="BC15" s="1">
        <f t="shared" si="29"/>
        <v>11</v>
      </c>
      <c r="BD15" s="1">
        <f t="shared" si="30"/>
        <v>0</v>
      </c>
      <c r="BE15" s="1">
        <f t="shared" si="31"/>
        <v>20</v>
      </c>
      <c r="BF15">
        <f t="shared" si="32"/>
        <v>568</v>
      </c>
      <c r="BG15" s="1">
        <f t="shared" si="33"/>
        <v>3</v>
      </c>
      <c r="BH15" s="1">
        <f>RANK(BF15,BF:BF,0)+COUNTIFS($BF$3:BF15,BF15)-1</f>
        <v>116</v>
      </c>
      <c r="BI15" s="1">
        <f>RANK(BG15,BG:BG,0)+COUNTIFS($BG$3:BG15,BG15)-1</f>
        <v>90</v>
      </c>
      <c r="BJ15" s="5">
        <f t="shared" si="34"/>
        <v>73</v>
      </c>
      <c r="BK15" s="5">
        <f t="shared" si="35"/>
        <v>101.66666666666667</v>
      </c>
    </row>
    <row r="16" spans="1:63">
      <c r="A16" s="5">
        <f>RANK(BK16,BK:BK,1)+COUNTIFS(BK$3:$BK16,BK16)-1</f>
        <v>5</v>
      </c>
      <c r="B16" s="5">
        <f>RANK(AO16,AO:AO,1)+COUNTIFS($AO$3:AO16,AO16)-1</f>
        <v>2</v>
      </c>
      <c r="C16" s="37" t="s">
        <v>154</v>
      </c>
      <c r="D16" s="37" t="s">
        <v>79</v>
      </c>
      <c r="E16" s="42">
        <v>1</v>
      </c>
      <c r="F16" s="42">
        <v>26</v>
      </c>
      <c r="G16" s="42">
        <v>81</v>
      </c>
      <c r="H16" s="42">
        <v>132</v>
      </c>
      <c r="I16" s="42">
        <v>60</v>
      </c>
      <c r="J16" s="42">
        <v>1</v>
      </c>
      <c r="K16" s="42">
        <v>34</v>
      </c>
      <c r="L16" s="42">
        <v>120</v>
      </c>
      <c r="M16" s="42">
        <v>53</v>
      </c>
      <c r="N16" s="42">
        <v>8</v>
      </c>
      <c r="O16" s="42">
        <v>1</v>
      </c>
      <c r="P16" s="42">
        <v>13</v>
      </c>
      <c r="Q16" s="42">
        <v>11</v>
      </c>
      <c r="R16" s="42">
        <v>64</v>
      </c>
      <c r="S16" s="42">
        <v>109</v>
      </c>
      <c r="T16" s="44">
        <v>14</v>
      </c>
      <c r="X16" s="1">
        <f t="shared" si="4"/>
        <v>0</v>
      </c>
      <c r="Y16" s="1">
        <f t="shared" si="5"/>
        <v>96</v>
      </c>
      <c r="Z16" s="1">
        <f t="shared" si="6"/>
        <v>51</v>
      </c>
      <c r="AA16" s="1">
        <f t="shared" si="7"/>
        <v>92</v>
      </c>
      <c r="AB16" s="1">
        <f t="shared" si="8"/>
        <v>42</v>
      </c>
      <c r="AC16" s="1">
        <f t="shared" si="9"/>
        <v>53</v>
      </c>
      <c r="AD16" s="1">
        <f t="shared" si="10"/>
        <v>33</v>
      </c>
      <c r="AE16" s="1">
        <f t="shared" si="11"/>
        <v>105</v>
      </c>
      <c r="AF16" s="1">
        <f t="shared" si="12"/>
        <v>78</v>
      </c>
      <c r="AG16" s="1">
        <f t="shared" si="13"/>
        <v>92</v>
      </c>
      <c r="AH16" s="1">
        <f t="shared" si="14"/>
        <v>23</v>
      </c>
      <c r="AI16" s="1">
        <f t="shared" si="15"/>
        <v>12</v>
      </c>
      <c r="AJ16" s="1">
        <f t="shared" si="16"/>
        <v>95</v>
      </c>
      <c r="AK16">
        <f t="shared" si="37"/>
        <v>772</v>
      </c>
      <c r="AL16" s="1">
        <f t="shared" si="38"/>
        <v>5</v>
      </c>
      <c r="AM16" s="1">
        <f>RANK(AK16,AK:AK,0)+COUNTIFS($AK$3:AK16,AK16)-1</f>
        <v>15</v>
      </c>
      <c r="AN16" s="1">
        <f>RANK(AL16,AL:AL,0)+COUNTIFS($AL$3:AL16,AL16)-1</f>
        <v>9</v>
      </c>
      <c r="AO16" s="5">
        <f t="shared" si="18"/>
        <v>12.666666666666666</v>
      </c>
      <c r="AS16" s="1">
        <f t="shared" si="19"/>
        <v>97</v>
      </c>
      <c r="AT16" s="1">
        <f t="shared" si="20"/>
        <v>25</v>
      </c>
      <c r="AU16" s="1">
        <f t="shared" si="21"/>
        <v>51</v>
      </c>
      <c r="AV16" s="1">
        <f t="shared" si="22"/>
        <v>16</v>
      </c>
      <c r="AW16" s="1">
        <f t="shared" si="23"/>
        <v>59</v>
      </c>
      <c r="AX16" s="1">
        <f t="shared" si="24"/>
        <v>107</v>
      </c>
      <c r="AY16" s="1">
        <f t="shared" si="25"/>
        <v>35</v>
      </c>
      <c r="AZ16" s="1">
        <f t="shared" si="26"/>
        <v>111</v>
      </c>
      <c r="BA16" s="1">
        <f t="shared" si="27"/>
        <v>4</v>
      </c>
      <c r="BB16" s="1">
        <f t="shared" si="28"/>
        <v>75</v>
      </c>
      <c r="BC16" s="1">
        <f t="shared" si="29"/>
        <v>123</v>
      </c>
      <c r="BD16" s="1">
        <f t="shared" si="30"/>
        <v>12</v>
      </c>
      <c r="BE16" s="1">
        <f t="shared" si="31"/>
        <v>69</v>
      </c>
      <c r="BF16">
        <f t="shared" si="32"/>
        <v>784</v>
      </c>
      <c r="BG16" s="1">
        <f t="shared" si="33"/>
        <v>4</v>
      </c>
      <c r="BH16" s="1">
        <f>RANK(BF16,BF:BF,0)+COUNTIFS($BF$3:BF16,BF16)-1</f>
        <v>51</v>
      </c>
      <c r="BI16" s="1">
        <f>RANK(BG16,BG:BG,0)+COUNTIFS($BG$3:BG16,BG16)-1</f>
        <v>56</v>
      </c>
      <c r="BJ16" s="5">
        <f t="shared" si="34"/>
        <v>40.333333333333336</v>
      </c>
      <c r="BK16" s="5">
        <f t="shared" si="35"/>
        <v>53</v>
      </c>
    </row>
    <row r="17" spans="1:63">
      <c r="A17" s="5">
        <f>RANK(BK17,BK:BK,1)+COUNTIFS(BK$3:$BK17,BK17)-1</f>
        <v>51</v>
      </c>
      <c r="B17" s="5">
        <f>RANK(AO17,AO:AO,1)+COUNTIFS($AO$3:AO17,AO17)-1</f>
        <v>10</v>
      </c>
      <c r="C17" s="37" t="s">
        <v>155</v>
      </c>
      <c r="D17" s="37" t="s">
        <v>107</v>
      </c>
      <c r="E17" s="42">
        <v>98</v>
      </c>
      <c r="F17" s="42">
        <v>1</v>
      </c>
      <c r="G17" s="42">
        <v>132</v>
      </c>
      <c r="H17" s="42">
        <v>116</v>
      </c>
      <c r="I17" s="42">
        <v>1</v>
      </c>
      <c r="J17" s="42">
        <v>108</v>
      </c>
      <c r="K17" s="42">
        <v>69</v>
      </c>
      <c r="L17" s="42">
        <v>9</v>
      </c>
      <c r="M17" s="42">
        <v>57</v>
      </c>
      <c r="N17" s="42">
        <v>83</v>
      </c>
      <c r="O17" s="42">
        <v>124</v>
      </c>
      <c r="P17" s="42">
        <v>1</v>
      </c>
      <c r="Q17" s="42">
        <v>80</v>
      </c>
      <c r="R17" s="42">
        <v>29</v>
      </c>
      <c r="S17" s="42">
        <v>60</v>
      </c>
      <c r="T17" s="44">
        <v>15</v>
      </c>
      <c r="X17" s="1">
        <f t="shared" si="4"/>
        <v>97</v>
      </c>
      <c r="Y17" s="1">
        <f t="shared" si="5"/>
        <v>121</v>
      </c>
      <c r="Z17" s="1">
        <f t="shared" si="6"/>
        <v>0</v>
      </c>
      <c r="AA17" s="1">
        <f t="shared" si="7"/>
        <v>76</v>
      </c>
      <c r="AB17" s="1">
        <f t="shared" si="8"/>
        <v>101</v>
      </c>
      <c r="AC17" s="1">
        <f t="shared" si="9"/>
        <v>54</v>
      </c>
      <c r="AD17" s="1">
        <f t="shared" si="10"/>
        <v>68</v>
      </c>
      <c r="AE17" s="1">
        <f t="shared" si="11"/>
        <v>6</v>
      </c>
      <c r="AF17" s="1">
        <f t="shared" si="12"/>
        <v>74</v>
      </c>
      <c r="AG17" s="1">
        <f t="shared" si="13"/>
        <v>17</v>
      </c>
      <c r="AH17" s="1">
        <f t="shared" si="14"/>
        <v>100</v>
      </c>
      <c r="AI17" s="1">
        <f t="shared" si="15"/>
        <v>0</v>
      </c>
      <c r="AJ17" s="1">
        <f t="shared" si="16"/>
        <v>26</v>
      </c>
      <c r="AK17">
        <f t="shared" si="37"/>
        <v>740</v>
      </c>
      <c r="AL17" s="1">
        <f t="shared" si="38"/>
        <v>4</v>
      </c>
      <c r="AM17" s="1">
        <f>RANK(AK17,AK:AK,0)+COUNTIFS($AK$3:AK17,AK17)-1</f>
        <v>30</v>
      </c>
      <c r="AN17" s="1">
        <f>RANK(AL17,AL:AL,0)+COUNTIFS($AL$3:AL17,AL17)-1</f>
        <v>30</v>
      </c>
      <c r="AO17" s="5">
        <f t="shared" si="18"/>
        <v>25</v>
      </c>
      <c r="AS17" s="1">
        <f t="shared" si="19"/>
        <v>0</v>
      </c>
      <c r="AT17" s="1">
        <f t="shared" si="20"/>
        <v>0</v>
      </c>
      <c r="AU17" s="1">
        <f t="shared" si="21"/>
        <v>0</v>
      </c>
      <c r="AV17" s="1">
        <f t="shared" si="22"/>
        <v>0</v>
      </c>
      <c r="AW17" s="1">
        <f t="shared" si="23"/>
        <v>0</v>
      </c>
      <c r="AX17" s="1">
        <f t="shared" si="24"/>
        <v>0</v>
      </c>
      <c r="AY17" s="1">
        <f t="shared" si="25"/>
        <v>0</v>
      </c>
      <c r="AZ17" s="1">
        <f t="shared" si="26"/>
        <v>0</v>
      </c>
      <c r="BA17" s="1">
        <f t="shared" si="27"/>
        <v>0</v>
      </c>
      <c r="BB17" s="1">
        <f t="shared" si="28"/>
        <v>0</v>
      </c>
      <c r="BC17" s="1">
        <f t="shared" si="29"/>
        <v>0</v>
      </c>
      <c r="BD17" s="1">
        <f t="shared" si="30"/>
        <v>0</v>
      </c>
      <c r="BE17" s="1">
        <f t="shared" si="31"/>
        <v>0</v>
      </c>
      <c r="BF17">
        <f t="shared" si="32"/>
        <v>0</v>
      </c>
      <c r="BG17" s="1">
        <f t="shared" si="33"/>
        <v>0</v>
      </c>
      <c r="BH17" s="1">
        <f>RANK(BF17,BF:BF,0)+COUNTIFS($BF$3:BF17,BF17)-1</f>
        <v>130</v>
      </c>
      <c r="BI17" s="1">
        <f>RANK(BG17,BG:BG,0)+COUNTIFS($BG$3:BG17,BG17)-1</f>
        <v>130</v>
      </c>
      <c r="BJ17" s="5">
        <f t="shared" si="34"/>
        <v>91.666666666666671</v>
      </c>
      <c r="BK17" s="5">
        <f t="shared" si="35"/>
        <v>116.66666666666667</v>
      </c>
    </row>
    <row r="18" spans="1:63">
      <c r="A18" s="5">
        <f>RANK(BK18,BK:BK,1)+COUNTIFS(BK$3:$BK18,BK18)-1</f>
        <v>73</v>
      </c>
      <c r="B18" s="5">
        <f>RANK(AO18,AO:AO,1)+COUNTIFS($AO$3:AO18,AO18)-1</f>
        <v>49</v>
      </c>
      <c r="C18" s="37" t="s">
        <v>156</v>
      </c>
      <c r="D18" s="37" t="s">
        <v>4</v>
      </c>
      <c r="E18" s="42">
        <v>1</v>
      </c>
      <c r="F18" s="42">
        <v>65</v>
      </c>
      <c r="G18" s="42">
        <v>85</v>
      </c>
      <c r="H18" s="42">
        <v>101</v>
      </c>
      <c r="I18" s="42">
        <v>59</v>
      </c>
      <c r="J18" s="42">
        <v>90</v>
      </c>
      <c r="K18" s="42">
        <v>1</v>
      </c>
      <c r="L18" s="42">
        <v>112</v>
      </c>
      <c r="M18" s="42">
        <v>89</v>
      </c>
      <c r="N18" s="42">
        <v>78</v>
      </c>
      <c r="O18" s="42">
        <v>132</v>
      </c>
      <c r="P18" s="42">
        <v>79</v>
      </c>
      <c r="Q18" s="42">
        <v>121</v>
      </c>
      <c r="R18" s="42">
        <v>1</v>
      </c>
      <c r="S18" s="42">
        <v>60</v>
      </c>
      <c r="T18" s="44">
        <v>16</v>
      </c>
      <c r="X18" s="1">
        <f t="shared" si="4"/>
        <v>0</v>
      </c>
      <c r="Y18" s="1">
        <f t="shared" si="5"/>
        <v>57</v>
      </c>
      <c r="Z18" s="1">
        <f t="shared" si="6"/>
        <v>47</v>
      </c>
      <c r="AA18" s="1">
        <f t="shared" si="7"/>
        <v>61</v>
      </c>
      <c r="AB18" s="1">
        <f t="shared" si="8"/>
        <v>43</v>
      </c>
      <c r="AC18" s="1">
        <f t="shared" si="9"/>
        <v>36</v>
      </c>
      <c r="AD18" s="1">
        <f t="shared" si="10"/>
        <v>0</v>
      </c>
      <c r="AE18" s="1">
        <f t="shared" si="11"/>
        <v>97</v>
      </c>
      <c r="AF18" s="1">
        <f t="shared" si="12"/>
        <v>42</v>
      </c>
      <c r="AG18" s="1">
        <f t="shared" si="13"/>
        <v>22</v>
      </c>
      <c r="AH18" s="1">
        <f t="shared" si="14"/>
        <v>108</v>
      </c>
      <c r="AI18" s="1">
        <f t="shared" si="15"/>
        <v>78</v>
      </c>
      <c r="AJ18" s="1">
        <f t="shared" si="16"/>
        <v>15</v>
      </c>
      <c r="AK18">
        <f t="shared" si="37"/>
        <v>606</v>
      </c>
      <c r="AL18" s="1">
        <f t="shared" si="38"/>
        <v>2</v>
      </c>
      <c r="AM18" s="1">
        <f>RANK(AK18,AK:AK,0)+COUNTIFS($AK$3:AK18,AK18)-1</f>
        <v>62</v>
      </c>
      <c r="AN18" s="1">
        <f>RANK(AL18,AL:AL,0)+COUNTIFS($AL$3:AL18,AL18)-1</f>
        <v>88</v>
      </c>
      <c r="AO18" s="5">
        <f t="shared" si="18"/>
        <v>55.333333333333336</v>
      </c>
      <c r="AS18" s="1">
        <f t="shared" si="19"/>
        <v>97</v>
      </c>
      <c r="AT18" s="1">
        <f t="shared" si="20"/>
        <v>64</v>
      </c>
      <c r="AU18" s="1">
        <f t="shared" si="21"/>
        <v>47</v>
      </c>
      <c r="AV18" s="1">
        <f t="shared" si="22"/>
        <v>15</v>
      </c>
      <c r="AW18" s="1">
        <f t="shared" si="23"/>
        <v>58</v>
      </c>
      <c r="AX18" s="1">
        <f t="shared" si="24"/>
        <v>18</v>
      </c>
      <c r="AY18" s="1">
        <f t="shared" si="25"/>
        <v>68</v>
      </c>
      <c r="AZ18" s="1">
        <f t="shared" si="26"/>
        <v>103</v>
      </c>
      <c r="BA18" s="1">
        <f t="shared" si="27"/>
        <v>32</v>
      </c>
      <c r="BB18" s="1">
        <f t="shared" si="28"/>
        <v>5</v>
      </c>
      <c r="BC18" s="1">
        <f t="shared" si="29"/>
        <v>8</v>
      </c>
      <c r="BD18" s="1">
        <f t="shared" si="30"/>
        <v>78</v>
      </c>
      <c r="BE18" s="1">
        <f t="shared" si="31"/>
        <v>41</v>
      </c>
      <c r="BF18">
        <f t="shared" si="32"/>
        <v>634</v>
      </c>
      <c r="BG18" s="1">
        <f t="shared" si="33"/>
        <v>2</v>
      </c>
      <c r="BH18" s="1">
        <f>RANK(BF18,BF:BF,0)+COUNTIFS($BF$3:BF18,BF18)-1</f>
        <v>105</v>
      </c>
      <c r="BI18" s="1">
        <f>RANK(BG18,BG:BG,0)+COUNTIFS($BG$3:BG18,BG18)-1</f>
        <v>116</v>
      </c>
      <c r="BJ18" s="5">
        <f t="shared" si="34"/>
        <v>79</v>
      </c>
      <c r="BK18" s="5">
        <f t="shared" si="35"/>
        <v>134.33333333333334</v>
      </c>
    </row>
    <row r="19" spans="1:63">
      <c r="A19" s="5">
        <f>RANK(BK19,BK:BK,1)+COUNTIFS(BK$3:$BK19,BK19)-1</f>
        <v>72</v>
      </c>
      <c r="B19" s="5">
        <f>RANK(AO19,AO:AO,1)+COUNTIFS($AO$3:AO19,AO19)-1</f>
        <v>63</v>
      </c>
      <c r="C19" s="37" t="s">
        <v>157</v>
      </c>
      <c r="D19" s="37" t="s">
        <v>24</v>
      </c>
      <c r="E19" s="42">
        <v>1</v>
      </c>
      <c r="F19" s="42">
        <v>132</v>
      </c>
      <c r="G19" s="42">
        <v>92</v>
      </c>
      <c r="H19" s="42">
        <v>83</v>
      </c>
      <c r="I19" s="42">
        <v>62</v>
      </c>
      <c r="J19" s="42">
        <v>131</v>
      </c>
      <c r="K19" s="42">
        <v>15</v>
      </c>
      <c r="L19" s="42">
        <v>1</v>
      </c>
      <c r="M19" s="42">
        <v>129</v>
      </c>
      <c r="N19" s="42">
        <v>23</v>
      </c>
      <c r="O19" s="42">
        <v>125</v>
      </c>
      <c r="P19" s="42">
        <v>41</v>
      </c>
      <c r="Q19" s="42">
        <v>1</v>
      </c>
      <c r="R19" s="42">
        <v>102</v>
      </c>
      <c r="S19" s="42">
        <v>58</v>
      </c>
      <c r="T19" s="44">
        <v>17</v>
      </c>
      <c r="X19" s="1">
        <f t="shared" si="4"/>
        <v>0</v>
      </c>
      <c r="Y19" s="1">
        <f t="shared" si="5"/>
        <v>10</v>
      </c>
      <c r="Z19" s="1">
        <f t="shared" si="6"/>
        <v>40</v>
      </c>
      <c r="AA19" s="1">
        <f t="shared" si="7"/>
        <v>43</v>
      </c>
      <c r="AB19" s="1">
        <f t="shared" si="8"/>
        <v>40</v>
      </c>
      <c r="AC19" s="1">
        <f t="shared" si="9"/>
        <v>77</v>
      </c>
      <c r="AD19" s="1">
        <f t="shared" si="10"/>
        <v>14</v>
      </c>
      <c r="AE19" s="1">
        <f t="shared" si="11"/>
        <v>14</v>
      </c>
      <c r="AF19" s="1">
        <f t="shared" si="12"/>
        <v>2</v>
      </c>
      <c r="AG19" s="1">
        <f t="shared" si="13"/>
        <v>77</v>
      </c>
      <c r="AH19" s="1">
        <f t="shared" si="14"/>
        <v>101</v>
      </c>
      <c r="AI19" s="1">
        <f t="shared" si="15"/>
        <v>40</v>
      </c>
      <c r="AJ19" s="1">
        <f t="shared" si="16"/>
        <v>105</v>
      </c>
      <c r="AK19">
        <f t="shared" si="37"/>
        <v>563</v>
      </c>
      <c r="AL19" s="1">
        <f t="shared" si="38"/>
        <v>2</v>
      </c>
      <c r="AM19" s="1">
        <f>RANK(AK19,AK:AK,0)+COUNTIFS($AK$3:AK19,AK19)-1</f>
        <v>82</v>
      </c>
      <c r="AN19" s="1">
        <f>RANK(AL19,AL:AL,0)+COUNTIFS($AL$3:AL19,AL19)-1</f>
        <v>89</v>
      </c>
      <c r="AO19" s="5">
        <f t="shared" si="18"/>
        <v>62.666666666666664</v>
      </c>
      <c r="AS19" s="1">
        <f t="shared" si="19"/>
        <v>97</v>
      </c>
      <c r="AT19" s="1">
        <f t="shared" si="20"/>
        <v>131</v>
      </c>
      <c r="AU19" s="1">
        <f t="shared" si="21"/>
        <v>40</v>
      </c>
      <c r="AV19" s="1">
        <f t="shared" si="22"/>
        <v>33</v>
      </c>
      <c r="AW19" s="1">
        <f t="shared" si="23"/>
        <v>61</v>
      </c>
      <c r="AX19" s="1">
        <f t="shared" si="24"/>
        <v>23</v>
      </c>
      <c r="AY19" s="1">
        <f t="shared" si="25"/>
        <v>54</v>
      </c>
      <c r="AZ19" s="1">
        <f t="shared" si="26"/>
        <v>8</v>
      </c>
      <c r="BA19" s="1">
        <f t="shared" si="27"/>
        <v>72</v>
      </c>
      <c r="BB19" s="1">
        <f t="shared" si="28"/>
        <v>60</v>
      </c>
      <c r="BC19" s="1">
        <f t="shared" si="29"/>
        <v>1</v>
      </c>
      <c r="BD19" s="1">
        <f t="shared" si="30"/>
        <v>40</v>
      </c>
      <c r="BE19" s="1">
        <f t="shared" si="31"/>
        <v>79</v>
      </c>
      <c r="BF19">
        <f t="shared" si="32"/>
        <v>699</v>
      </c>
      <c r="BG19" s="1">
        <f t="shared" si="33"/>
        <v>2</v>
      </c>
      <c r="BH19" s="1">
        <f>RANK(BF19,BF:BF,0)+COUNTIFS($BF$3:BF19,BF19)-1</f>
        <v>77</v>
      </c>
      <c r="BI19" s="1">
        <f>RANK(BG19,BG:BG,0)+COUNTIFS($BG$3:BG19,BG19)-1</f>
        <v>117</v>
      </c>
      <c r="BJ19" s="5">
        <f t="shared" si="34"/>
        <v>70.333333333333329</v>
      </c>
      <c r="BK19" s="5">
        <f t="shared" si="35"/>
        <v>133</v>
      </c>
    </row>
    <row r="20" spans="1:63">
      <c r="A20" s="5">
        <f>RANK(BK20,BK:BK,1)+COUNTIFS(BK$3:$BK20,BK20)-1</f>
        <v>20</v>
      </c>
      <c r="B20" s="5">
        <f>RANK(AO20,AO:AO,1)+COUNTIFS($AO$3:AO20,AO20)-1</f>
        <v>5</v>
      </c>
      <c r="C20" s="37" t="s">
        <v>158</v>
      </c>
      <c r="D20" s="37" t="s">
        <v>83</v>
      </c>
      <c r="E20" s="42">
        <v>1</v>
      </c>
      <c r="F20" s="42">
        <v>31</v>
      </c>
      <c r="G20" s="42">
        <v>54</v>
      </c>
      <c r="H20" s="42">
        <v>51</v>
      </c>
      <c r="I20" s="42">
        <v>39</v>
      </c>
      <c r="J20" s="42">
        <v>58</v>
      </c>
      <c r="K20" s="42">
        <v>41</v>
      </c>
      <c r="L20" s="42">
        <v>1</v>
      </c>
      <c r="M20" s="42">
        <v>23</v>
      </c>
      <c r="N20" s="42">
        <v>125</v>
      </c>
      <c r="O20" s="42">
        <v>106</v>
      </c>
      <c r="P20" s="42">
        <v>129</v>
      </c>
      <c r="Q20" s="42">
        <v>1</v>
      </c>
      <c r="R20" s="42">
        <v>99</v>
      </c>
      <c r="S20" s="42">
        <v>102</v>
      </c>
      <c r="T20" s="44">
        <v>18</v>
      </c>
      <c r="X20" s="1">
        <f t="shared" si="4"/>
        <v>0</v>
      </c>
      <c r="Y20" s="1">
        <f t="shared" si="5"/>
        <v>91</v>
      </c>
      <c r="Z20" s="1">
        <f t="shared" si="6"/>
        <v>78</v>
      </c>
      <c r="AA20" s="1">
        <f t="shared" si="7"/>
        <v>11</v>
      </c>
      <c r="AB20" s="1">
        <f t="shared" si="8"/>
        <v>63</v>
      </c>
      <c r="AC20" s="1">
        <f t="shared" si="9"/>
        <v>4</v>
      </c>
      <c r="AD20" s="1">
        <f t="shared" si="10"/>
        <v>40</v>
      </c>
      <c r="AE20" s="1">
        <f t="shared" si="11"/>
        <v>14</v>
      </c>
      <c r="AF20" s="1">
        <f t="shared" si="12"/>
        <v>108</v>
      </c>
      <c r="AG20" s="1">
        <f t="shared" si="13"/>
        <v>25</v>
      </c>
      <c r="AH20" s="1">
        <f t="shared" si="14"/>
        <v>82</v>
      </c>
      <c r="AI20" s="1">
        <f t="shared" si="15"/>
        <v>128</v>
      </c>
      <c r="AJ20" s="1">
        <f t="shared" si="16"/>
        <v>105</v>
      </c>
      <c r="AK20">
        <f t="shared" si="37"/>
        <v>749</v>
      </c>
      <c r="AL20" s="1">
        <f t="shared" si="38"/>
        <v>5</v>
      </c>
      <c r="AM20" s="1">
        <f>RANK(AK20,AK:AK,0)+COUNTIFS($AK$3:AK20,AK20)-1</f>
        <v>21</v>
      </c>
      <c r="AN20" s="1">
        <f>RANK(AL20,AL:AL,0)+COUNTIFS($AL$3:AL20,AL20)-1</f>
        <v>10</v>
      </c>
      <c r="AO20" s="5">
        <f t="shared" si="18"/>
        <v>16.333333333333332</v>
      </c>
      <c r="AS20" s="1">
        <f t="shared" si="19"/>
        <v>97</v>
      </c>
      <c r="AT20" s="1">
        <f t="shared" si="20"/>
        <v>30</v>
      </c>
      <c r="AU20" s="1">
        <f t="shared" si="21"/>
        <v>78</v>
      </c>
      <c r="AV20" s="1">
        <f t="shared" si="22"/>
        <v>65</v>
      </c>
      <c r="AW20" s="1">
        <f t="shared" si="23"/>
        <v>38</v>
      </c>
      <c r="AX20" s="1">
        <f t="shared" si="24"/>
        <v>50</v>
      </c>
      <c r="AY20" s="1">
        <f t="shared" si="25"/>
        <v>28</v>
      </c>
      <c r="AZ20" s="1">
        <f t="shared" si="26"/>
        <v>8</v>
      </c>
      <c r="BA20" s="1">
        <f t="shared" si="27"/>
        <v>34</v>
      </c>
      <c r="BB20" s="1">
        <f t="shared" si="28"/>
        <v>42</v>
      </c>
      <c r="BC20" s="1">
        <f t="shared" si="29"/>
        <v>18</v>
      </c>
      <c r="BD20" s="1">
        <f t="shared" si="30"/>
        <v>128</v>
      </c>
      <c r="BE20" s="1">
        <f t="shared" si="31"/>
        <v>79</v>
      </c>
      <c r="BF20">
        <f t="shared" si="32"/>
        <v>695</v>
      </c>
      <c r="BG20" s="1">
        <f t="shared" si="33"/>
        <v>2</v>
      </c>
      <c r="BH20" s="1">
        <f>RANK(BF20,BF:BF,0)+COUNTIFS($BF$3:BF20,BF20)-1</f>
        <v>79</v>
      </c>
      <c r="BI20" s="1">
        <f>RANK(BG20,BG:BG,0)+COUNTIFS($BG$3:BG20,BG20)-1</f>
        <v>118</v>
      </c>
      <c r="BJ20" s="5">
        <f t="shared" si="34"/>
        <v>71.666666666666671</v>
      </c>
      <c r="BK20" s="5">
        <f t="shared" si="35"/>
        <v>88</v>
      </c>
    </row>
    <row r="21" spans="1:63">
      <c r="A21" s="5">
        <f>RANK(BK21,BK:BK,1)+COUNTIFS(BK$3:$BK21,BK21)-1</f>
        <v>11</v>
      </c>
      <c r="B21" s="5">
        <f>RANK(AO21,AO:AO,1)+COUNTIFS($AO$3:AO21,AO21)-1</f>
        <v>6</v>
      </c>
      <c r="C21" s="37" t="s">
        <v>159</v>
      </c>
      <c r="D21" s="37" t="s">
        <v>61</v>
      </c>
      <c r="E21" s="42">
        <v>1</v>
      </c>
      <c r="F21" s="42">
        <v>89</v>
      </c>
      <c r="G21" s="42">
        <v>1</v>
      </c>
      <c r="H21" s="42">
        <v>118</v>
      </c>
      <c r="I21" s="42">
        <v>13</v>
      </c>
      <c r="J21" s="42">
        <v>20</v>
      </c>
      <c r="K21" s="42">
        <v>62</v>
      </c>
      <c r="L21" s="42">
        <v>57</v>
      </c>
      <c r="M21" s="42">
        <v>1</v>
      </c>
      <c r="N21" s="42">
        <v>4</v>
      </c>
      <c r="O21" s="42">
        <v>76</v>
      </c>
      <c r="P21" s="42">
        <v>48</v>
      </c>
      <c r="Q21" s="42">
        <v>99</v>
      </c>
      <c r="R21" s="42">
        <v>78</v>
      </c>
      <c r="S21" s="42">
        <v>83</v>
      </c>
      <c r="T21" s="44">
        <v>19</v>
      </c>
      <c r="X21" s="1">
        <f t="shared" si="4"/>
        <v>0</v>
      </c>
      <c r="Y21" s="1">
        <f t="shared" si="5"/>
        <v>33</v>
      </c>
      <c r="Z21" s="1">
        <f t="shared" si="6"/>
        <v>131</v>
      </c>
      <c r="AA21" s="1">
        <f t="shared" si="7"/>
        <v>78</v>
      </c>
      <c r="AB21" s="1">
        <f t="shared" si="8"/>
        <v>89</v>
      </c>
      <c r="AC21" s="1">
        <f t="shared" si="9"/>
        <v>34</v>
      </c>
      <c r="AD21" s="1">
        <f t="shared" si="10"/>
        <v>61</v>
      </c>
      <c r="AE21" s="1">
        <f t="shared" si="11"/>
        <v>42</v>
      </c>
      <c r="AF21" s="1">
        <f t="shared" si="12"/>
        <v>130</v>
      </c>
      <c r="AG21" s="1">
        <f t="shared" si="13"/>
        <v>96</v>
      </c>
      <c r="AH21" s="1">
        <f t="shared" si="14"/>
        <v>52</v>
      </c>
      <c r="AI21" s="1">
        <f t="shared" si="15"/>
        <v>47</v>
      </c>
      <c r="AJ21" s="1">
        <f t="shared" si="16"/>
        <v>7</v>
      </c>
      <c r="AK21">
        <f t="shared" si="37"/>
        <v>800</v>
      </c>
      <c r="AL21" s="1">
        <f t="shared" si="38"/>
        <v>4</v>
      </c>
      <c r="AM21" s="1">
        <f>RANK(AK21,AK:AK,0)+COUNTIFS($AK$3:AK21,AK21)-1</f>
        <v>9</v>
      </c>
      <c r="AN21" s="1">
        <f>RANK(AL21,AL:AL,0)+COUNTIFS($AL$3:AL21,AL21)-1</f>
        <v>31</v>
      </c>
      <c r="AO21" s="5">
        <f t="shared" si="18"/>
        <v>19.666666666666668</v>
      </c>
      <c r="AS21" s="1">
        <f t="shared" si="19"/>
        <v>97</v>
      </c>
      <c r="AT21" s="1">
        <f t="shared" si="20"/>
        <v>88</v>
      </c>
      <c r="AU21" s="1">
        <f t="shared" si="21"/>
        <v>131</v>
      </c>
      <c r="AV21" s="1">
        <f t="shared" si="22"/>
        <v>2</v>
      </c>
      <c r="AW21" s="1">
        <f t="shared" si="23"/>
        <v>12</v>
      </c>
      <c r="AX21" s="1">
        <f t="shared" si="24"/>
        <v>88</v>
      </c>
      <c r="AY21" s="1">
        <f t="shared" si="25"/>
        <v>7</v>
      </c>
      <c r="AZ21" s="1">
        <f t="shared" si="26"/>
        <v>48</v>
      </c>
      <c r="BA21" s="1">
        <f t="shared" si="27"/>
        <v>56</v>
      </c>
      <c r="BB21" s="1">
        <f t="shared" si="28"/>
        <v>79</v>
      </c>
      <c r="BC21" s="1">
        <f t="shared" si="29"/>
        <v>48</v>
      </c>
      <c r="BD21" s="1">
        <f t="shared" si="30"/>
        <v>47</v>
      </c>
      <c r="BE21" s="1">
        <f t="shared" si="31"/>
        <v>19</v>
      </c>
      <c r="BF21">
        <f t="shared" si="32"/>
        <v>722</v>
      </c>
      <c r="BG21" s="1">
        <f t="shared" si="33"/>
        <v>4</v>
      </c>
      <c r="BH21" s="1">
        <f>RANK(BF21,BF:BF,0)+COUNTIFS($BF$3:BF21,BF21)-1</f>
        <v>71</v>
      </c>
      <c r="BI21" s="1">
        <f>RANK(BG21,BG:BG,0)+COUNTIFS($BG$3:BG21,BG21)-1</f>
        <v>57</v>
      </c>
      <c r="BJ21" s="5">
        <f t="shared" si="34"/>
        <v>49</v>
      </c>
      <c r="BK21" s="5">
        <f t="shared" si="35"/>
        <v>68.666666666666671</v>
      </c>
    </row>
    <row r="22" spans="1:63">
      <c r="A22" s="5">
        <f>RANK(BK22,BK:BK,1)+COUNTIFS(BK$3:$BK22,BK22)-1</f>
        <v>28</v>
      </c>
      <c r="B22" s="5">
        <f>RANK(AO22,AO:AO,1)+COUNTIFS($AO$3:AO22,AO22)-1</f>
        <v>54</v>
      </c>
      <c r="C22" s="37" t="s">
        <v>160</v>
      </c>
      <c r="D22" s="37" t="s">
        <v>63</v>
      </c>
      <c r="E22" s="42">
        <v>1</v>
      </c>
      <c r="F22" s="42">
        <v>56</v>
      </c>
      <c r="G22" s="42">
        <v>128</v>
      </c>
      <c r="H22" s="42">
        <v>90</v>
      </c>
      <c r="I22" s="42">
        <v>132</v>
      </c>
      <c r="J22" s="42">
        <v>78</v>
      </c>
      <c r="K22" s="42">
        <v>1</v>
      </c>
      <c r="L22" s="42">
        <v>89</v>
      </c>
      <c r="M22" s="42">
        <v>112</v>
      </c>
      <c r="N22" s="42">
        <v>1</v>
      </c>
      <c r="O22" s="42">
        <v>79</v>
      </c>
      <c r="P22" s="42">
        <v>76</v>
      </c>
      <c r="Q22" s="42">
        <v>7</v>
      </c>
      <c r="R22" s="42">
        <v>48</v>
      </c>
      <c r="S22" s="42">
        <v>101</v>
      </c>
      <c r="T22" s="44">
        <v>20</v>
      </c>
      <c r="X22" s="1">
        <f t="shared" si="4"/>
        <v>0</v>
      </c>
      <c r="Y22" s="1">
        <f t="shared" si="5"/>
        <v>66</v>
      </c>
      <c r="Z22" s="1">
        <f t="shared" si="6"/>
        <v>4</v>
      </c>
      <c r="AA22" s="1">
        <f t="shared" si="7"/>
        <v>50</v>
      </c>
      <c r="AB22" s="1">
        <f t="shared" si="8"/>
        <v>30</v>
      </c>
      <c r="AC22" s="1">
        <f t="shared" si="9"/>
        <v>24</v>
      </c>
      <c r="AD22" s="1">
        <f t="shared" si="10"/>
        <v>0</v>
      </c>
      <c r="AE22" s="1">
        <f t="shared" si="11"/>
        <v>74</v>
      </c>
      <c r="AF22" s="1">
        <f t="shared" si="12"/>
        <v>19</v>
      </c>
      <c r="AG22" s="1">
        <f t="shared" si="13"/>
        <v>99</v>
      </c>
      <c r="AH22" s="1">
        <f t="shared" si="14"/>
        <v>55</v>
      </c>
      <c r="AI22" s="1">
        <f t="shared" si="15"/>
        <v>75</v>
      </c>
      <c r="AJ22" s="1">
        <f t="shared" si="16"/>
        <v>99</v>
      </c>
      <c r="AK22">
        <f t="shared" si="37"/>
        <v>595</v>
      </c>
      <c r="AL22" s="1">
        <f t="shared" si="38"/>
        <v>2</v>
      </c>
      <c r="AM22" s="1">
        <f>RANK(AK22,AK:AK,0)+COUNTIFS($AK$3:AK22,AK22)-1</f>
        <v>69</v>
      </c>
      <c r="AN22" s="1">
        <f>RANK(AL22,AL:AL,0)+COUNTIFS($AL$3:AL22,AL22)-1</f>
        <v>90</v>
      </c>
      <c r="AO22" s="5">
        <f t="shared" si="18"/>
        <v>59.666666666666664</v>
      </c>
      <c r="AS22" s="1">
        <f t="shared" si="19"/>
        <v>97</v>
      </c>
      <c r="AT22" s="1">
        <f t="shared" si="20"/>
        <v>55</v>
      </c>
      <c r="AU22" s="1">
        <f t="shared" si="21"/>
        <v>4</v>
      </c>
      <c r="AV22" s="1">
        <f t="shared" si="22"/>
        <v>26</v>
      </c>
      <c r="AW22" s="1">
        <f t="shared" si="23"/>
        <v>131</v>
      </c>
      <c r="AX22" s="1">
        <f t="shared" si="24"/>
        <v>30</v>
      </c>
      <c r="AY22" s="1">
        <f t="shared" si="25"/>
        <v>68</v>
      </c>
      <c r="AZ22" s="1">
        <f t="shared" si="26"/>
        <v>80</v>
      </c>
      <c r="BA22" s="1">
        <f t="shared" si="27"/>
        <v>55</v>
      </c>
      <c r="BB22" s="1">
        <f t="shared" si="28"/>
        <v>82</v>
      </c>
      <c r="BC22" s="1">
        <f t="shared" si="29"/>
        <v>45</v>
      </c>
      <c r="BD22" s="1">
        <f t="shared" si="30"/>
        <v>75</v>
      </c>
      <c r="BE22" s="1">
        <f t="shared" si="31"/>
        <v>73</v>
      </c>
      <c r="BF22">
        <f t="shared" si="32"/>
        <v>821</v>
      </c>
      <c r="BG22" s="1">
        <f t="shared" si="33"/>
        <v>4</v>
      </c>
      <c r="BH22" s="1">
        <f>RANK(BF22,BF:BF,0)+COUNTIFS($BF$3:BF22,BF22)-1</f>
        <v>35</v>
      </c>
      <c r="BI22" s="1">
        <f>RANK(BG22,BG:BG,0)+COUNTIFS($BG$3:BG22,BG22)-1</f>
        <v>58</v>
      </c>
      <c r="BJ22" s="5">
        <f t="shared" si="34"/>
        <v>37.666666666666664</v>
      </c>
      <c r="BK22" s="5">
        <f t="shared" si="35"/>
        <v>97.333333333333329</v>
      </c>
    </row>
    <row r="23" spans="1:63">
      <c r="A23" s="5">
        <f>RANK(BK23,BK:BK,1)+COUNTIFS(BK$3:$BK23,BK23)-1</f>
        <v>35</v>
      </c>
      <c r="B23" s="5">
        <f>RANK(AO23,AO:AO,1)+COUNTIFS($AO$3:AO23,AO23)-1</f>
        <v>31</v>
      </c>
      <c r="C23" s="37" t="s">
        <v>161</v>
      </c>
      <c r="D23" s="37" t="s">
        <v>119</v>
      </c>
      <c r="E23" s="42">
        <v>1</v>
      </c>
      <c r="F23" s="42">
        <v>132</v>
      </c>
      <c r="G23" s="42">
        <v>31</v>
      </c>
      <c r="H23" s="42">
        <v>73</v>
      </c>
      <c r="I23" s="42">
        <v>1</v>
      </c>
      <c r="J23" s="42">
        <v>26</v>
      </c>
      <c r="K23" s="42">
        <v>50</v>
      </c>
      <c r="L23" s="42">
        <v>53</v>
      </c>
      <c r="M23" s="42">
        <v>14</v>
      </c>
      <c r="N23" s="42">
        <v>46</v>
      </c>
      <c r="O23" s="42">
        <v>103</v>
      </c>
      <c r="P23" s="42">
        <v>1</v>
      </c>
      <c r="Q23" s="42">
        <v>98</v>
      </c>
      <c r="R23" s="42">
        <v>130</v>
      </c>
      <c r="S23" s="42">
        <v>83</v>
      </c>
      <c r="T23" s="44">
        <v>21</v>
      </c>
      <c r="X23" s="1">
        <f t="shared" si="4"/>
        <v>0</v>
      </c>
      <c r="Y23" s="1">
        <f t="shared" si="5"/>
        <v>10</v>
      </c>
      <c r="Z23" s="1">
        <f t="shared" si="6"/>
        <v>101</v>
      </c>
      <c r="AA23" s="1">
        <f t="shared" si="7"/>
        <v>33</v>
      </c>
      <c r="AB23" s="1">
        <f t="shared" si="8"/>
        <v>101</v>
      </c>
      <c r="AC23" s="1">
        <f t="shared" si="9"/>
        <v>28</v>
      </c>
      <c r="AD23" s="1">
        <f t="shared" si="10"/>
        <v>49</v>
      </c>
      <c r="AE23" s="1">
        <f t="shared" si="11"/>
        <v>38</v>
      </c>
      <c r="AF23" s="1">
        <f t="shared" si="12"/>
        <v>117</v>
      </c>
      <c r="AG23" s="1">
        <f t="shared" si="13"/>
        <v>54</v>
      </c>
      <c r="AH23" s="1">
        <f t="shared" si="14"/>
        <v>79</v>
      </c>
      <c r="AI23" s="1">
        <f t="shared" si="15"/>
        <v>0</v>
      </c>
      <c r="AJ23" s="1">
        <f t="shared" si="16"/>
        <v>8</v>
      </c>
      <c r="AK23">
        <f t="shared" si="37"/>
        <v>618</v>
      </c>
      <c r="AL23" s="1">
        <f t="shared" si="38"/>
        <v>3</v>
      </c>
      <c r="AM23" s="1">
        <f>RANK(AK23,AK:AK,0)+COUNTIFS($AK$3:AK23,AK23)-1</f>
        <v>56</v>
      </c>
      <c r="AN23" s="1">
        <f>RANK(AL23,AL:AL,0)+COUNTIFS($AL$3:AL23,AL23)-1</f>
        <v>56</v>
      </c>
      <c r="AO23" s="5">
        <f t="shared" si="18"/>
        <v>44.333333333333336</v>
      </c>
      <c r="AS23" s="1">
        <f t="shared" si="19"/>
        <v>97</v>
      </c>
      <c r="AT23" s="1">
        <f t="shared" si="20"/>
        <v>131</v>
      </c>
      <c r="AU23" s="1">
        <f t="shared" si="21"/>
        <v>101</v>
      </c>
      <c r="AV23" s="1">
        <f t="shared" si="22"/>
        <v>43</v>
      </c>
      <c r="AW23" s="1">
        <f t="shared" si="23"/>
        <v>0</v>
      </c>
      <c r="AX23" s="1">
        <f t="shared" si="24"/>
        <v>82</v>
      </c>
      <c r="AY23" s="1">
        <f t="shared" si="25"/>
        <v>19</v>
      </c>
      <c r="AZ23" s="1">
        <f t="shared" si="26"/>
        <v>44</v>
      </c>
      <c r="BA23" s="1">
        <f t="shared" si="27"/>
        <v>43</v>
      </c>
      <c r="BB23" s="1">
        <f t="shared" si="28"/>
        <v>37</v>
      </c>
      <c r="BC23" s="1">
        <f t="shared" si="29"/>
        <v>21</v>
      </c>
      <c r="BD23" s="1">
        <f t="shared" si="30"/>
        <v>0</v>
      </c>
      <c r="BE23" s="1">
        <f t="shared" si="31"/>
        <v>18</v>
      </c>
      <c r="BF23">
        <f t="shared" si="32"/>
        <v>636</v>
      </c>
      <c r="BG23" s="1">
        <f t="shared" si="33"/>
        <v>4</v>
      </c>
      <c r="BH23" s="1">
        <f>RANK(BF23,BF:BF,0)+COUNTIFS($BF$3:BF23,BF23)-1</f>
        <v>102</v>
      </c>
      <c r="BI23" s="1">
        <f>RANK(BG23,BG:BG,0)+COUNTIFS($BG$3:BG23,BG23)-1</f>
        <v>59</v>
      </c>
      <c r="BJ23" s="5">
        <f t="shared" si="34"/>
        <v>60.666666666666664</v>
      </c>
      <c r="BK23" s="5">
        <f t="shared" si="35"/>
        <v>105</v>
      </c>
    </row>
    <row r="24" spans="1:63">
      <c r="A24" s="5">
        <f>RANK(BK24,BK:BK,1)+COUNTIFS(BK$3:$BK24,BK24)-1</f>
        <v>79</v>
      </c>
      <c r="B24" s="5">
        <f>RANK(AO24,AO:AO,1)+COUNTIFS($AO$3:AO24,AO24)-1</f>
        <v>97</v>
      </c>
      <c r="C24" s="37" t="s">
        <v>162</v>
      </c>
      <c r="D24" s="37" t="s">
        <v>110</v>
      </c>
      <c r="E24" s="42">
        <v>1</v>
      </c>
      <c r="F24" s="42">
        <v>123</v>
      </c>
      <c r="G24" s="42">
        <v>54</v>
      </c>
      <c r="H24" s="42">
        <v>7</v>
      </c>
      <c r="I24" s="42">
        <v>76</v>
      </c>
      <c r="J24" s="42">
        <v>132</v>
      </c>
      <c r="K24" s="42">
        <v>1</v>
      </c>
      <c r="L24" s="42">
        <v>79</v>
      </c>
      <c r="M24" s="42">
        <v>62</v>
      </c>
      <c r="N24" s="42">
        <v>112</v>
      </c>
      <c r="O24" s="42">
        <v>78</v>
      </c>
      <c r="P24" s="42">
        <v>1</v>
      </c>
      <c r="Q24" s="42">
        <v>48</v>
      </c>
      <c r="R24" s="42">
        <v>89</v>
      </c>
      <c r="S24" s="42">
        <v>121</v>
      </c>
      <c r="T24" s="44">
        <v>22</v>
      </c>
      <c r="X24" s="1">
        <f t="shared" si="4"/>
        <v>0</v>
      </c>
      <c r="Y24" s="1">
        <f t="shared" si="5"/>
        <v>1</v>
      </c>
      <c r="Z24" s="1">
        <f t="shared" si="6"/>
        <v>78</v>
      </c>
      <c r="AA24" s="1">
        <f t="shared" si="7"/>
        <v>33</v>
      </c>
      <c r="AB24" s="1">
        <f t="shared" si="8"/>
        <v>26</v>
      </c>
      <c r="AC24" s="1">
        <f t="shared" si="9"/>
        <v>78</v>
      </c>
      <c r="AD24" s="1">
        <f t="shared" si="10"/>
        <v>0</v>
      </c>
      <c r="AE24" s="1">
        <f t="shared" si="11"/>
        <v>64</v>
      </c>
      <c r="AF24" s="1">
        <f t="shared" si="12"/>
        <v>69</v>
      </c>
      <c r="AG24" s="1">
        <f t="shared" si="13"/>
        <v>12</v>
      </c>
      <c r="AH24" s="1">
        <f t="shared" si="14"/>
        <v>54</v>
      </c>
      <c r="AI24" s="1">
        <f t="shared" si="15"/>
        <v>0</v>
      </c>
      <c r="AJ24" s="1">
        <f t="shared" si="16"/>
        <v>58</v>
      </c>
      <c r="AK24">
        <f t="shared" si="37"/>
        <v>473</v>
      </c>
      <c r="AL24" s="1">
        <f t="shared" si="38"/>
        <v>0</v>
      </c>
      <c r="AM24" s="1">
        <f>RANK(AK24,AK:AK,0)+COUNTIFS($AK$3:AK24,AK24)-1</f>
        <v>109</v>
      </c>
      <c r="AN24" s="1">
        <f>RANK(AL24,AL:AL,0)+COUNTIFS($AL$3:AL24,AL24)-1</f>
        <v>125</v>
      </c>
      <c r="AO24" s="5">
        <f t="shared" si="18"/>
        <v>85.333333333333329</v>
      </c>
      <c r="AS24" s="1">
        <f t="shared" si="19"/>
        <v>97</v>
      </c>
      <c r="AT24" s="1">
        <f t="shared" si="20"/>
        <v>122</v>
      </c>
      <c r="AU24" s="1">
        <f t="shared" si="21"/>
        <v>78</v>
      </c>
      <c r="AV24" s="1">
        <f t="shared" si="22"/>
        <v>109</v>
      </c>
      <c r="AW24" s="1">
        <f t="shared" si="23"/>
        <v>75</v>
      </c>
      <c r="AX24" s="1">
        <f t="shared" si="24"/>
        <v>24</v>
      </c>
      <c r="AY24" s="1">
        <f t="shared" si="25"/>
        <v>68</v>
      </c>
      <c r="AZ24" s="1">
        <f t="shared" si="26"/>
        <v>70</v>
      </c>
      <c r="BA24" s="1">
        <f t="shared" si="27"/>
        <v>5</v>
      </c>
      <c r="BB24" s="1">
        <f t="shared" si="28"/>
        <v>29</v>
      </c>
      <c r="BC24" s="1">
        <f t="shared" si="29"/>
        <v>46</v>
      </c>
      <c r="BD24" s="1">
        <f t="shared" si="30"/>
        <v>0</v>
      </c>
      <c r="BE24" s="1">
        <f t="shared" si="31"/>
        <v>32</v>
      </c>
      <c r="BF24">
        <f t="shared" si="32"/>
        <v>755</v>
      </c>
      <c r="BG24" s="1">
        <f t="shared" si="33"/>
        <v>3</v>
      </c>
      <c r="BH24" s="1">
        <f>RANK(BF24,BF:BF,0)+COUNTIFS($BF$3:BF24,BF24)-1</f>
        <v>59</v>
      </c>
      <c r="BI24" s="1">
        <f>RANK(BG24,BG:BG,0)+COUNTIFS($BG$3:BG24,BG24)-1</f>
        <v>91</v>
      </c>
      <c r="BJ24" s="5">
        <f t="shared" si="34"/>
        <v>57.333333333333336</v>
      </c>
      <c r="BK24" s="5">
        <f t="shared" si="35"/>
        <v>142.66666666666666</v>
      </c>
    </row>
    <row r="25" spans="1:63">
      <c r="A25" s="5">
        <f>RANK(BK25,BK:BK,1)+COUNTIFS(BK$3:$BK25,BK25)-1</f>
        <v>3</v>
      </c>
      <c r="B25" s="5">
        <f>RANK(AO25,AO:AO,1)+COUNTIFS($AO$3:AO25,AO25)-1</f>
        <v>15</v>
      </c>
      <c r="C25" s="37" t="s">
        <v>163</v>
      </c>
      <c r="D25" s="37" t="s">
        <v>126</v>
      </c>
      <c r="E25" s="42">
        <v>1</v>
      </c>
      <c r="F25" s="42">
        <v>132</v>
      </c>
      <c r="G25" s="42">
        <v>112</v>
      </c>
      <c r="H25" s="42">
        <v>1</v>
      </c>
      <c r="I25" s="42">
        <v>43</v>
      </c>
      <c r="J25" s="42">
        <v>115</v>
      </c>
      <c r="K25" s="42">
        <v>106</v>
      </c>
      <c r="L25" s="42">
        <v>51</v>
      </c>
      <c r="M25" s="42">
        <v>3</v>
      </c>
      <c r="N25" s="42">
        <v>1</v>
      </c>
      <c r="O25" s="42">
        <v>31</v>
      </c>
      <c r="P25" s="42">
        <v>110</v>
      </c>
      <c r="Q25" s="42">
        <v>38</v>
      </c>
      <c r="R25" s="42">
        <v>70</v>
      </c>
      <c r="S25" s="42">
        <v>82</v>
      </c>
      <c r="T25" s="44">
        <v>23</v>
      </c>
      <c r="X25" s="1">
        <f t="shared" si="4"/>
        <v>0</v>
      </c>
      <c r="Y25" s="1">
        <f t="shared" si="5"/>
        <v>10</v>
      </c>
      <c r="Z25" s="1">
        <f t="shared" si="6"/>
        <v>20</v>
      </c>
      <c r="AA25" s="1">
        <f t="shared" si="7"/>
        <v>39</v>
      </c>
      <c r="AB25" s="1">
        <f t="shared" si="8"/>
        <v>59</v>
      </c>
      <c r="AC25" s="1">
        <f t="shared" si="9"/>
        <v>61</v>
      </c>
      <c r="AD25" s="1">
        <f t="shared" si="10"/>
        <v>105</v>
      </c>
      <c r="AE25" s="1">
        <f t="shared" si="11"/>
        <v>36</v>
      </c>
      <c r="AF25" s="1">
        <f t="shared" si="12"/>
        <v>128</v>
      </c>
      <c r="AG25" s="1">
        <f t="shared" si="13"/>
        <v>99</v>
      </c>
      <c r="AH25" s="1">
        <f t="shared" si="14"/>
        <v>7</v>
      </c>
      <c r="AI25" s="1">
        <f t="shared" si="15"/>
        <v>109</v>
      </c>
      <c r="AJ25" s="1">
        <f t="shared" si="16"/>
        <v>68</v>
      </c>
      <c r="AK25">
        <f t="shared" si="37"/>
        <v>741</v>
      </c>
      <c r="AL25" s="1">
        <f t="shared" si="38"/>
        <v>4</v>
      </c>
      <c r="AM25" s="1">
        <f>RANK(AK25,AK:AK,0)+COUNTIFS($AK$3:AK25,AK25)-1</f>
        <v>29</v>
      </c>
      <c r="AN25" s="1">
        <f>RANK(AL25,AL:AL,0)+COUNTIFS($AL$3:AL25,AL25)-1</f>
        <v>32</v>
      </c>
      <c r="AO25" s="5">
        <f t="shared" si="18"/>
        <v>28</v>
      </c>
      <c r="AS25" s="1">
        <f t="shared" si="19"/>
        <v>97</v>
      </c>
      <c r="AT25" s="1">
        <f t="shared" si="20"/>
        <v>131</v>
      </c>
      <c r="AU25" s="1">
        <f t="shared" si="21"/>
        <v>20</v>
      </c>
      <c r="AV25" s="1">
        <f t="shared" si="22"/>
        <v>115</v>
      </c>
      <c r="AW25" s="1">
        <f t="shared" si="23"/>
        <v>42</v>
      </c>
      <c r="AX25" s="1">
        <f t="shared" si="24"/>
        <v>7</v>
      </c>
      <c r="AY25" s="1">
        <f t="shared" si="25"/>
        <v>37</v>
      </c>
      <c r="AZ25" s="1">
        <f t="shared" si="26"/>
        <v>42</v>
      </c>
      <c r="BA25" s="1">
        <f t="shared" si="27"/>
        <v>54</v>
      </c>
      <c r="BB25" s="1">
        <f t="shared" si="28"/>
        <v>82</v>
      </c>
      <c r="BC25" s="1">
        <f t="shared" si="29"/>
        <v>93</v>
      </c>
      <c r="BD25" s="1">
        <f t="shared" si="30"/>
        <v>109</v>
      </c>
      <c r="BE25" s="1">
        <f t="shared" si="31"/>
        <v>42</v>
      </c>
      <c r="BF25">
        <f t="shared" si="32"/>
        <v>871</v>
      </c>
      <c r="BG25" s="1">
        <f t="shared" si="33"/>
        <v>6</v>
      </c>
      <c r="BH25" s="1">
        <f>RANK(BF25,BF:BF,0)+COUNTIFS($BF$3:BF25,BF25)-1</f>
        <v>20</v>
      </c>
      <c r="BI25" s="1">
        <f>RANK(BG25,BG:BG,0)+COUNTIFS($BG$3:BG25,BG25)-1</f>
        <v>8</v>
      </c>
      <c r="BJ25" s="5">
        <f t="shared" si="34"/>
        <v>17</v>
      </c>
      <c r="BK25" s="5">
        <f t="shared" si="35"/>
        <v>45</v>
      </c>
    </row>
    <row r="26" spans="1:63">
      <c r="A26" s="5">
        <f>RANK(BK26,BK:BK,1)+COUNTIFS(BK$3:$BK26,BK26)-1</f>
        <v>26</v>
      </c>
      <c r="B26" s="5">
        <f>RANK(AO26,AO:AO,1)+COUNTIFS($AO$3:AO26,AO26)-1</f>
        <v>12</v>
      </c>
      <c r="C26" s="38" t="s">
        <v>164</v>
      </c>
      <c r="D26" s="38" t="s">
        <v>6</v>
      </c>
      <c r="E26" s="42">
        <v>1</v>
      </c>
      <c r="F26" s="42">
        <v>82</v>
      </c>
      <c r="G26" s="42">
        <v>11</v>
      </c>
      <c r="H26" s="42">
        <v>70</v>
      </c>
      <c r="I26" s="42">
        <v>8</v>
      </c>
      <c r="J26" s="42">
        <v>34</v>
      </c>
      <c r="K26" s="42">
        <v>1</v>
      </c>
      <c r="L26" s="42">
        <v>64</v>
      </c>
      <c r="M26" s="42">
        <v>28</v>
      </c>
      <c r="N26" s="42">
        <v>85</v>
      </c>
      <c r="O26" s="42">
        <v>109</v>
      </c>
      <c r="P26" s="42">
        <v>1</v>
      </c>
      <c r="Q26" s="42">
        <v>6</v>
      </c>
      <c r="R26" s="42">
        <v>132</v>
      </c>
      <c r="S26" s="42">
        <v>120</v>
      </c>
      <c r="T26" s="44">
        <v>24</v>
      </c>
      <c r="X26" s="1">
        <f t="shared" si="4"/>
        <v>0</v>
      </c>
      <c r="Y26" s="1">
        <f t="shared" si="5"/>
        <v>40</v>
      </c>
      <c r="Z26" s="1">
        <f t="shared" si="6"/>
        <v>121</v>
      </c>
      <c r="AA26" s="1">
        <f t="shared" si="7"/>
        <v>30</v>
      </c>
      <c r="AB26" s="1">
        <f t="shared" si="8"/>
        <v>94</v>
      </c>
      <c r="AC26" s="1">
        <f t="shared" si="9"/>
        <v>20</v>
      </c>
      <c r="AD26" s="1">
        <f t="shared" si="10"/>
        <v>0</v>
      </c>
      <c r="AE26" s="1">
        <f t="shared" si="11"/>
        <v>49</v>
      </c>
      <c r="AF26" s="1">
        <f t="shared" si="12"/>
        <v>103</v>
      </c>
      <c r="AG26" s="1">
        <f t="shared" si="13"/>
        <v>15</v>
      </c>
      <c r="AH26" s="1">
        <f t="shared" si="14"/>
        <v>85</v>
      </c>
      <c r="AI26" s="1">
        <f t="shared" si="15"/>
        <v>0</v>
      </c>
      <c r="AJ26" s="1">
        <f t="shared" si="16"/>
        <v>100</v>
      </c>
      <c r="AK26">
        <f t="shared" si="37"/>
        <v>657</v>
      </c>
      <c r="AL26" s="1">
        <f t="shared" si="38"/>
        <v>5</v>
      </c>
      <c r="AM26" s="1">
        <f>RANK(AK26,AK:AK,0)+COUNTIFS($AK$3:AK26,AK26)-1</f>
        <v>46</v>
      </c>
      <c r="AN26" s="1">
        <f>RANK(AL26,AL:AL,0)+COUNTIFS($AL$3:AL26,AL26)-1</f>
        <v>11</v>
      </c>
      <c r="AO26" s="5">
        <f t="shared" si="18"/>
        <v>27</v>
      </c>
      <c r="AS26" s="1">
        <f t="shared" si="19"/>
        <v>97</v>
      </c>
      <c r="AT26" s="1">
        <f t="shared" si="20"/>
        <v>81</v>
      </c>
      <c r="AU26" s="1">
        <f t="shared" si="21"/>
        <v>121</v>
      </c>
      <c r="AV26" s="1">
        <f t="shared" si="22"/>
        <v>46</v>
      </c>
      <c r="AW26" s="1">
        <f t="shared" si="23"/>
        <v>7</v>
      </c>
      <c r="AX26" s="1">
        <f t="shared" si="24"/>
        <v>74</v>
      </c>
      <c r="AY26" s="1">
        <f t="shared" si="25"/>
        <v>68</v>
      </c>
      <c r="AZ26" s="1">
        <f t="shared" si="26"/>
        <v>55</v>
      </c>
      <c r="BA26" s="1">
        <f t="shared" si="27"/>
        <v>29</v>
      </c>
      <c r="BB26" s="1">
        <f t="shared" si="28"/>
        <v>2</v>
      </c>
      <c r="BC26" s="1">
        <f t="shared" si="29"/>
        <v>15</v>
      </c>
      <c r="BD26" s="1">
        <f t="shared" si="30"/>
        <v>0</v>
      </c>
      <c r="BE26" s="1">
        <f t="shared" si="31"/>
        <v>74</v>
      </c>
      <c r="BF26">
        <f t="shared" si="32"/>
        <v>669</v>
      </c>
      <c r="BG26" s="1">
        <f t="shared" si="33"/>
        <v>3</v>
      </c>
      <c r="BH26" s="1">
        <f>RANK(BF26,BF:BF,0)+COUNTIFS($BF$3:BF26,BF26)-1</f>
        <v>90</v>
      </c>
      <c r="BI26" s="1">
        <f>RANK(BG26,BG:BG,0)+COUNTIFS($BG$3:BG26,BG26)-1</f>
        <v>92</v>
      </c>
      <c r="BJ26" s="5">
        <f t="shared" si="34"/>
        <v>68.666666666666671</v>
      </c>
      <c r="BK26" s="5">
        <f t="shared" si="35"/>
        <v>95.666666666666671</v>
      </c>
    </row>
    <row r="27" spans="1:63">
      <c r="A27" s="5">
        <f>RANK(BK27,BK:BK,1)+COUNTIFS(BK$3:$BK27,BK27)-1</f>
        <v>6</v>
      </c>
      <c r="B27" s="5">
        <f>RANK(AO27,AO:AO,1)+COUNTIFS($AO$3:AO27,AO27)-1</f>
        <v>11</v>
      </c>
      <c r="C27" s="38" t="s">
        <v>165</v>
      </c>
      <c r="D27" s="38" t="s">
        <v>47</v>
      </c>
      <c r="E27" s="42">
        <v>1</v>
      </c>
      <c r="F27" s="42">
        <v>78</v>
      </c>
      <c r="G27" s="42">
        <v>116</v>
      </c>
      <c r="H27" s="42">
        <v>132</v>
      </c>
      <c r="I27" s="42">
        <v>1</v>
      </c>
      <c r="J27" s="42">
        <v>48</v>
      </c>
      <c r="K27" s="42">
        <v>5</v>
      </c>
      <c r="L27" s="42">
        <v>132</v>
      </c>
      <c r="M27" s="42">
        <v>90</v>
      </c>
      <c r="N27" s="42">
        <v>1</v>
      </c>
      <c r="O27" s="42">
        <v>21</v>
      </c>
      <c r="P27" s="42">
        <v>121</v>
      </c>
      <c r="Q27" s="42">
        <v>65</v>
      </c>
      <c r="R27" s="42">
        <v>62</v>
      </c>
      <c r="S27" s="42">
        <v>20</v>
      </c>
      <c r="T27" s="44">
        <v>25</v>
      </c>
      <c r="X27" s="1">
        <f t="shared" si="4"/>
        <v>0</v>
      </c>
      <c r="Y27" s="1">
        <f t="shared" si="5"/>
        <v>44</v>
      </c>
      <c r="Z27" s="1">
        <f t="shared" si="6"/>
        <v>16</v>
      </c>
      <c r="AA27" s="1">
        <f t="shared" si="7"/>
        <v>92</v>
      </c>
      <c r="AB27" s="1">
        <f t="shared" si="8"/>
        <v>101</v>
      </c>
      <c r="AC27" s="1">
        <f t="shared" si="9"/>
        <v>6</v>
      </c>
      <c r="AD27" s="1">
        <f t="shared" si="10"/>
        <v>4</v>
      </c>
      <c r="AE27" s="1">
        <f t="shared" si="11"/>
        <v>117</v>
      </c>
      <c r="AF27" s="1">
        <f t="shared" si="12"/>
        <v>41</v>
      </c>
      <c r="AG27" s="1">
        <f t="shared" si="13"/>
        <v>99</v>
      </c>
      <c r="AH27" s="1">
        <f t="shared" si="14"/>
        <v>3</v>
      </c>
      <c r="AI27" s="1">
        <f t="shared" si="15"/>
        <v>120</v>
      </c>
      <c r="AJ27" s="1">
        <f t="shared" si="16"/>
        <v>41</v>
      </c>
      <c r="AK27">
        <f t="shared" si="37"/>
        <v>684</v>
      </c>
      <c r="AL27" s="1">
        <f t="shared" si="38"/>
        <v>5</v>
      </c>
      <c r="AM27" s="1">
        <f>RANK(AK27,AK:AK,0)+COUNTIFS($AK$3:AK27,AK27)-1</f>
        <v>39</v>
      </c>
      <c r="AN27" s="1">
        <f>RANK(AL27,AL:AL,0)+COUNTIFS($AL$3:AL27,AL27)-1</f>
        <v>12</v>
      </c>
      <c r="AO27" s="5">
        <f t="shared" si="18"/>
        <v>25.333333333333332</v>
      </c>
      <c r="AS27" s="1">
        <f t="shared" si="19"/>
        <v>97</v>
      </c>
      <c r="AT27" s="1">
        <f t="shared" si="20"/>
        <v>77</v>
      </c>
      <c r="AU27" s="1">
        <f t="shared" si="21"/>
        <v>16</v>
      </c>
      <c r="AV27" s="1">
        <f t="shared" si="22"/>
        <v>16</v>
      </c>
      <c r="AW27" s="1">
        <f t="shared" si="23"/>
        <v>0</v>
      </c>
      <c r="AX27" s="1">
        <f t="shared" si="24"/>
        <v>60</v>
      </c>
      <c r="AY27" s="1">
        <f t="shared" si="25"/>
        <v>64</v>
      </c>
      <c r="AZ27" s="1">
        <f t="shared" si="26"/>
        <v>123</v>
      </c>
      <c r="BA27" s="1">
        <f t="shared" si="27"/>
        <v>33</v>
      </c>
      <c r="BB27" s="1">
        <f t="shared" si="28"/>
        <v>82</v>
      </c>
      <c r="BC27" s="1">
        <f t="shared" si="29"/>
        <v>103</v>
      </c>
      <c r="BD27" s="1">
        <f t="shared" si="30"/>
        <v>120</v>
      </c>
      <c r="BE27" s="1">
        <f t="shared" si="31"/>
        <v>15</v>
      </c>
      <c r="BF27">
        <f t="shared" si="32"/>
        <v>806</v>
      </c>
      <c r="BG27" s="1">
        <f t="shared" si="33"/>
        <v>5</v>
      </c>
      <c r="BH27" s="1">
        <f>RANK(BF27,BF:BF,0)+COUNTIFS($BF$3:BF27,BF27)-1</f>
        <v>44</v>
      </c>
      <c r="BI27" s="1">
        <f>RANK(BG27,BG:BG,0)+COUNTIFS($BG$3:BG27,BG27)-1</f>
        <v>24</v>
      </c>
      <c r="BJ27" s="5">
        <f t="shared" si="34"/>
        <v>31</v>
      </c>
      <c r="BK27" s="5">
        <f t="shared" si="35"/>
        <v>56.333333333333329</v>
      </c>
    </row>
    <row r="28" spans="1:63">
      <c r="A28" s="5">
        <f>RANK(BK28,BK:BK,1)+COUNTIFS(BK$3:$BK28,BK28)-1</f>
        <v>46</v>
      </c>
      <c r="B28" s="5">
        <f>RANK(AO28,AO:AO,1)+COUNTIFS($AO$3:AO28,AO28)-1</f>
        <v>110</v>
      </c>
      <c r="C28" s="38" t="s">
        <v>166</v>
      </c>
      <c r="D28" s="38" t="s">
        <v>12</v>
      </c>
      <c r="E28" s="42">
        <v>1</v>
      </c>
      <c r="F28" s="42">
        <v>132</v>
      </c>
      <c r="G28" s="42">
        <v>59</v>
      </c>
      <c r="H28" s="42">
        <v>1</v>
      </c>
      <c r="I28" s="42">
        <v>90</v>
      </c>
      <c r="J28" s="42">
        <v>70</v>
      </c>
      <c r="K28" s="42">
        <v>1</v>
      </c>
      <c r="L28" s="42">
        <v>82</v>
      </c>
      <c r="M28" s="42">
        <v>104</v>
      </c>
      <c r="N28" s="42">
        <v>115</v>
      </c>
      <c r="O28" s="42">
        <v>38</v>
      </c>
      <c r="P28" s="42">
        <v>60</v>
      </c>
      <c r="Q28" s="42">
        <v>110</v>
      </c>
      <c r="R28" s="42">
        <v>51</v>
      </c>
      <c r="S28" s="42">
        <v>34</v>
      </c>
      <c r="T28" s="44">
        <v>26</v>
      </c>
      <c r="X28" s="1">
        <f t="shared" si="4"/>
        <v>0</v>
      </c>
      <c r="Y28" s="1">
        <f t="shared" si="5"/>
        <v>10</v>
      </c>
      <c r="Z28" s="1">
        <f t="shared" si="6"/>
        <v>73</v>
      </c>
      <c r="AA28" s="1">
        <f t="shared" si="7"/>
        <v>39</v>
      </c>
      <c r="AB28" s="1">
        <f t="shared" si="8"/>
        <v>12</v>
      </c>
      <c r="AC28" s="1">
        <f t="shared" si="9"/>
        <v>16</v>
      </c>
      <c r="AD28" s="1">
        <f t="shared" si="10"/>
        <v>0</v>
      </c>
      <c r="AE28" s="1">
        <f t="shared" si="11"/>
        <v>67</v>
      </c>
      <c r="AF28" s="1">
        <f t="shared" si="12"/>
        <v>27</v>
      </c>
      <c r="AG28" s="1">
        <f t="shared" si="13"/>
        <v>15</v>
      </c>
      <c r="AH28" s="1">
        <f t="shared" si="14"/>
        <v>14</v>
      </c>
      <c r="AI28" s="1">
        <f t="shared" si="15"/>
        <v>59</v>
      </c>
      <c r="AJ28" s="1">
        <f t="shared" si="16"/>
        <v>4</v>
      </c>
      <c r="AK28">
        <f t="shared" si="37"/>
        <v>336</v>
      </c>
      <c r="AL28" s="1">
        <f t="shared" si="38"/>
        <v>0</v>
      </c>
      <c r="AM28" s="1">
        <f>RANK(AK28,AK:AK,0)+COUNTIFS($AK$3:AK28,AK28)-1</f>
        <v>126</v>
      </c>
      <c r="AN28" s="1">
        <f>RANK(AL28,AL:AL,0)+COUNTIFS($AL$3:AL28,AL28)-1</f>
        <v>126</v>
      </c>
      <c r="AO28" s="5">
        <f t="shared" si="18"/>
        <v>92.666666666666671</v>
      </c>
      <c r="AS28" s="1">
        <f t="shared" si="19"/>
        <v>97</v>
      </c>
      <c r="AT28" s="1">
        <f t="shared" si="20"/>
        <v>131</v>
      </c>
      <c r="AU28" s="1">
        <f t="shared" si="21"/>
        <v>73</v>
      </c>
      <c r="AV28" s="1">
        <f t="shared" si="22"/>
        <v>115</v>
      </c>
      <c r="AW28" s="1">
        <f t="shared" si="23"/>
        <v>89</v>
      </c>
      <c r="AX28" s="1">
        <f t="shared" si="24"/>
        <v>38</v>
      </c>
      <c r="AY28" s="1">
        <f t="shared" si="25"/>
        <v>68</v>
      </c>
      <c r="AZ28" s="1">
        <f t="shared" si="26"/>
        <v>73</v>
      </c>
      <c r="BA28" s="1">
        <f t="shared" si="27"/>
        <v>47</v>
      </c>
      <c r="BB28" s="1">
        <f t="shared" si="28"/>
        <v>32</v>
      </c>
      <c r="BC28" s="1">
        <f t="shared" si="29"/>
        <v>86</v>
      </c>
      <c r="BD28" s="1">
        <f t="shared" si="30"/>
        <v>59</v>
      </c>
      <c r="BE28" s="1">
        <f t="shared" si="31"/>
        <v>30</v>
      </c>
      <c r="BF28">
        <f t="shared" si="32"/>
        <v>938</v>
      </c>
      <c r="BG28" s="1">
        <f t="shared" si="33"/>
        <v>5</v>
      </c>
      <c r="BH28" s="1">
        <f>RANK(BF28,BF:BF,0)+COUNTIFS($BF$3:BF28,BF28)-1</f>
        <v>8</v>
      </c>
      <c r="BI28" s="1">
        <f>RANK(BG28,BG:BG,0)+COUNTIFS($BG$3:BG28,BG28)-1</f>
        <v>25</v>
      </c>
      <c r="BJ28" s="5">
        <f t="shared" si="34"/>
        <v>19.666666666666668</v>
      </c>
      <c r="BK28" s="5">
        <f t="shared" si="35"/>
        <v>112.33333333333334</v>
      </c>
    </row>
    <row r="29" spans="1:63">
      <c r="A29" s="5">
        <f>RANK(BK29,BK:BK,1)+COUNTIFS(BK$3:$BK29,BK29)-1</f>
        <v>8</v>
      </c>
      <c r="B29" s="5">
        <f>RANK(AO29,AO:AO,1)+COUNTIFS($AO$3:AO29,AO29)-1</f>
        <v>20</v>
      </c>
      <c r="C29" s="38" t="s">
        <v>167</v>
      </c>
      <c r="D29" s="38" t="s">
        <v>123</v>
      </c>
      <c r="E29" s="42">
        <v>1</v>
      </c>
      <c r="F29" s="42">
        <v>106</v>
      </c>
      <c r="G29" s="42">
        <v>109</v>
      </c>
      <c r="H29" s="42">
        <v>132</v>
      </c>
      <c r="I29" s="42">
        <v>22</v>
      </c>
      <c r="J29" s="42">
        <v>6</v>
      </c>
      <c r="K29" s="42">
        <v>53</v>
      </c>
      <c r="L29" s="42">
        <v>75</v>
      </c>
      <c r="M29" s="42">
        <v>85</v>
      </c>
      <c r="N29" s="42">
        <v>1</v>
      </c>
      <c r="O29" s="42">
        <v>34</v>
      </c>
      <c r="P29" s="42">
        <v>92</v>
      </c>
      <c r="Q29" s="42">
        <v>28</v>
      </c>
      <c r="R29" s="42">
        <v>1</v>
      </c>
      <c r="S29" s="42">
        <v>2</v>
      </c>
      <c r="T29" s="44">
        <v>27</v>
      </c>
      <c r="X29" s="1">
        <f t="shared" si="4"/>
        <v>0</v>
      </c>
      <c r="Y29" s="1">
        <f t="shared" si="5"/>
        <v>16</v>
      </c>
      <c r="Z29" s="1">
        <f t="shared" si="6"/>
        <v>23</v>
      </c>
      <c r="AA29" s="1">
        <f t="shared" si="7"/>
        <v>92</v>
      </c>
      <c r="AB29" s="1">
        <f t="shared" si="8"/>
        <v>80</v>
      </c>
      <c r="AC29" s="1">
        <f t="shared" si="9"/>
        <v>48</v>
      </c>
      <c r="AD29" s="1">
        <f t="shared" si="10"/>
        <v>52</v>
      </c>
      <c r="AE29" s="1">
        <f t="shared" si="11"/>
        <v>60</v>
      </c>
      <c r="AF29" s="1">
        <f t="shared" si="12"/>
        <v>46</v>
      </c>
      <c r="AG29" s="1">
        <f t="shared" si="13"/>
        <v>99</v>
      </c>
      <c r="AH29" s="1">
        <f t="shared" si="14"/>
        <v>10</v>
      </c>
      <c r="AI29" s="1">
        <f t="shared" si="15"/>
        <v>91</v>
      </c>
      <c r="AJ29" s="1">
        <f t="shared" si="16"/>
        <v>78</v>
      </c>
      <c r="AK29">
        <f t="shared" si="37"/>
        <v>695</v>
      </c>
      <c r="AL29" s="1">
        <f t="shared" si="38"/>
        <v>4</v>
      </c>
      <c r="AM29" s="1">
        <f>RANK(AK29,AK:AK,0)+COUNTIFS($AK$3:AK29,AK29)-1</f>
        <v>37</v>
      </c>
      <c r="AN29" s="1">
        <f>RANK(AL29,AL:AL,0)+COUNTIFS($AL$3:AL29,AL29)-1</f>
        <v>33</v>
      </c>
      <c r="AO29" s="5">
        <f t="shared" si="18"/>
        <v>32.333333333333336</v>
      </c>
      <c r="AS29" s="1">
        <f t="shared" si="19"/>
        <v>97</v>
      </c>
      <c r="AT29" s="1">
        <f t="shared" si="20"/>
        <v>105</v>
      </c>
      <c r="AU29" s="1">
        <f t="shared" si="21"/>
        <v>23</v>
      </c>
      <c r="AV29" s="1">
        <f t="shared" si="22"/>
        <v>16</v>
      </c>
      <c r="AW29" s="1">
        <f t="shared" si="23"/>
        <v>21</v>
      </c>
      <c r="AX29" s="1">
        <f t="shared" si="24"/>
        <v>102</v>
      </c>
      <c r="AY29" s="1">
        <f t="shared" si="25"/>
        <v>16</v>
      </c>
      <c r="AZ29" s="1">
        <f t="shared" si="26"/>
        <v>66</v>
      </c>
      <c r="BA29" s="1">
        <f t="shared" si="27"/>
        <v>28</v>
      </c>
      <c r="BB29" s="1">
        <f t="shared" si="28"/>
        <v>82</v>
      </c>
      <c r="BC29" s="1">
        <f t="shared" si="29"/>
        <v>90</v>
      </c>
      <c r="BD29" s="1">
        <f t="shared" si="30"/>
        <v>91</v>
      </c>
      <c r="BE29" s="1">
        <f t="shared" si="31"/>
        <v>52</v>
      </c>
      <c r="BF29">
        <f t="shared" si="32"/>
        <v>789</v>
      </c>
      <c r="BG29" s="1">
        <f t="shared" si="33"/>
        <v>6</v>
      </c>
      <c r="BH29" s="1">
        <f>RANK(BF29,BF:BF,0)+COUNTIFS($BF$3:BF29,BF29)-1</f>
        <v>49</v>
      </c>
      <c r="BI29" s="1">
        <f>RANK(BG29,BG:BG,0)+COUNTIFS($BG$3:BG29,BG29)-1</f>
        <v>9</v>
      </c>
      <c r="BJ29" s="5">
        <f t="shared" si="34"/>
        <v>28.333333333333332</v>
      </c>
      <c r="BK29" s="5">
        <f t="shared" si="35"/>
        <v>60.666666666666671</v>
      </c>
    </row>
    <row r="30" spans="1:63">
      <c r="A30" s="5">
        <f>RANK(BK30,BK:BK,1)+COUNTIFS(BK$3:$BK30,BK30)-1</f>
        <v>2</v>
      </c>
      <c r="B30" s="5">
        <f>RANK(AO30,AO:AO,1)+COUNTIFS($AO$3:AO30,AO30)-1</f>
        <v>4</v>
      </c>
      <c r="C30" s="38" t="s">
        <v>168</v>
      </c>
      <c r="D30" s="38" t="s">
        <v>95</v>
      </c>
      <c r="E30" s="42">
        <v>1</v>
      </c>
      <c r="F30" s="42">
        <v>8</v>
      </c>
      <c r="G30" s="42">
        <v>1</v>
      </c>
      <c r="H30" s="42">
        <v>132</v>
      </c>
      <c r="I30" s="42">
        <v>103</v>
      </c>
      <c r="J30" s="42">
        <v>25</v>
      </c>
      <c r="K30" s="42">
        <v>76</v>
      </c>
      <c r="L30" s="42">
        <v>62</v>
      </c>
      <c r="M30" s="42">
        <v>73</v>
      </c>
      <c r="N30" s="42">
        <v>18</v>
      </c>
      <c r="O30" s="42">
        <v>1</v>
      </c>
      <c r="P30" s="42">
        <v>114</v>
      </c>
      <c r="Q30" s="42">
        <v>49</v>
      </c>
      <c r="R30" s="42">
        <v>26</v>
      </c>
      <c r="S30" s="42">
        <v>31</v>
      </c>
      <c r="T30" s="44">
        <v>28</v>
      </c>
      <c r="X30" s="1">
        <f t="shared" si="4"/>
        <v>0</v>
      </c>
      <c r="Y30" s="1">
        <f t="shared" si="5"/>
        <v>114</v>
      </c>
      <c r="Z30" s="1">
        <f t="shared" si="6"/>
        <v>131</v>
      </c>
      <c r="AA30" s="1">
        <f t="shared" si="7"/>
        <v>92</v>
      </c>
      <c r="AB30" s="1">
        <f t="shared" si="8"/>
        <v>1</v>
      </c>
      <c r="AC30" s="1">
        <f t="shared" si="9"/>
        <v>29</v>
      </c>
      <c r="AD30" s="1">
        <f t="shared" si="10"/>
        <v>75</v>
      </c>
      <c r="AE30" s="1">
        <f t="shared" si="11"/>
        <v>47</v>
      </c>
      <c r="AF30" s="1">
        <f t="shared" si="12"/>
        <v>58</v>
      </c>
      <c r="AG30" s="1">
        <f t="shared" si="13"/>
        <v>82</v>
      </c>
      <c r="AH30" s="1">
        <f t="shared" si="14"/>
        <v>23</v>
      </c>
      <c r="AI30" s="1">
        <f t="shared" si="15"/>
        <v>113</v>
      </c>
      <c r="AJ30" s="1">
        <f t="shared" si="16"/>
        <v>57</v>
      </c>
      <c r="AK30">
        <f t="shared" si="37"/>
        <v>822</v>
      </c>
      <c r="AL30" s="1">
        <f t="shared" si="38"/>
        <v>5</v>
      </c>
      <c r="AM30" s="1">
        <f>RANK(AK30,AK:AK,0)+COUNTIFS($AK$3:AK30,AK30)-1</f>
        <v>7</v>
      </c>
      <c r="AN30" s="1">
        <f>RANK(AL30,AL:AL,0)+COUNTIFS($AL$3:AL30,AL30)-1</f>
        <v>13</v>
      </c>
      <c r="AO30" s="5">
        <f t="shared" si="18"/>
        <v>16</v>
      </c>
      <c r="AS30" s="1">
        <f t="shared" si="19"/>
        <v>97</v>
      </c>
      <c r="AT30" s="1">
        <f t="shared" si="20"/>
        <v>7</v>
      </c>
      <c r="AU30" s="1">
        <f t="shared" si="21"/>
        <v>131</v>
      </c>
      <c r="AV30" s="1">
        <f t="shared" si="22"/>
        <v>16</v>
      </c>
      <c r="AW30" s="1">
        <f t="shared" si="23"/>
        <v>102</v>
      </c>
      <c r="AX30" s="1">
        <f t="shared" si="24"/>
        <v>83</v>
      </c>
      <c r="AY30" s="1">
        <f t="shared" si="25"/>
        <v>7</v>
      </c>
      <c r="AZ30" s="1">
        <f t="shared" si="26"/>
        <v>53</v>
      </c>
      <c r="BA30" s="1">
        <f t="shared" si="27"/>
        <v>16</v>
      </c>
      <c r="BB30" s="1">
        <f t="shared" si="28"/>
        <v>65</v>
      </c>
      <c r="BC30" s="1">
        <f t="shared" si="29"/>
        <v>123</v>
      </c>
      <c r="BD30" s="1">
        <f t="shared" si="30"/>
        <v>113</v>
      </c>
      <c r="BE30" s="1">
        <f t="shared" si="31"/>
        <v>31</v>
      </c>
      <c r="BF30">
        <f t="shared" si="32"/>
        <v>844</v>
      </c>
      <c r="BG30" s="1">
        <f t="shared" si="33"/>
        <v>6</v>
      </c>
      <c r="BH30" s="1">
        <f>RANK(BF30,BF:BF,0)+COUNTIFS($BF$3:BF30,BF30)-1</f>
        <v>29</v>
      </c>
      <c r="BI30" s="1">
        <f>RANK(BG30,BG:BG,0)+COUNTIFS($BG$3:BG30,BG30)-1</f>
        <v>10</v>
      </c>
      <c r="BJ30" s="5">
        <f t="shared" si="34"/>
        <v>22.333333333333332</v>
      </c>
      <c r="BK30" s="5">
        <f t="shared" si="35"/>
        <v>38.333333333333329</v>
      </c>
    </row>
    <row r="31" spans="1:63">
      <c r="A31" s="5">
        <f>RANK(BK31,BK:BK,1)+COUNTIFS(BK$3:$BK31,BK31)-1</f>
        <v>36</v>
      </c>
      <c r="B31" s="5">
        <f>RANK(AO31,AO:AO,1)+COUNTIFS($AO$3:AO31,AO31)-1</f>
        <v>9</v>
      </c>
      <c r="C31" s="38" t="s">
        <v>169</v>
      </c>
      <c r="D31" s="38" t="s">
        <v>101</v>
      </c>
      <c r="E31" s="42">
        <v>1</v>
      </c>
      <c r="F31" s="42">
        <v>132</v>
      </c>
      <c r="G31" s="42">
        <v>1</v>
      </c>
      <c r="H31" s="42">
        <v>129</v>
      </c>
      <c r="I31" s="42">
        <v>1</v>
      </c>
      <c r="J31" s="42">
        <v>106</v>
      </c>
      <c r="K31" s="42">
        <v>70</v>
      </c>
      <c r="L31" s="42">
        <v>41</v>
      </c>
      <c r="M31" s="42">
        <v>58</v>
      </c>
      <c r="N31" s="42">
        <v>102</v>
      </c>
      <c r="O31" s="42">
        <v>131</v>
      </c>
      <c r="P31" s="42">
        <v>1</v>
      </c>
      <c r="Q31" s="42">
        <v>21</v>
      </c>
      <c r="R31" s="42">
        <v>100</v>
      </c>
      <c r="S31" s="42">
        <v>125</v>
      </c>
      <c r="T31" s="44">
        <v>29</v>
      </c>
      <c r="X31" s="1">
        <f t="shared" si="4"/>
        <v>0</v>
      </c>
      <c r="Y31" s="1">
        <f t="shared" si="5"/>
        <v>10</v>
      </c>
      <c r="Z31" s="1">
        <f t="shared" si="6"/>
        <v>131</v>
      </c>
      <c r="AA31" s="1">
        <f t="shared" si="7"/>
        <v>89</v>
      </c>
      <c r="AB31" s="1">
        <f t="shared" si="8"/>
        <v>101</v>
      </c>
      <c r="AC31" s="1">
        <f t="shared" si="9"/>
        <v>52</v>
      </c>
      <c r="AD31" s="1">
        <f t="shared" si="10"/>
        <v>69</v>
      </c>
      <c r="AE31" s="1">
        <f t="shared" si="11"/>
        <v>26</v>
      </c>
      <c r="AF31" s="1">
        <f t="shared" si="12"/>
        <v>73</v>
      </c>
      <c r="AG31" s="1">
        <f t="shared" si="13"/>
        <v>2</v>
      </c>
      <c r="AH31" s="1">
        <f t="shared" si="14"/>
        <v>107</v>
      </c>
      <c r="AI31" s="1">
        <f t="shared" si="15"/>
        <v>0</v>
      </c>
      <c r="AJ31" s="1">
        <f t="shared" si="16"/>
        <v>85</v>
      </c>
      <c r="AK31">
        <f t="shared" si="37"/>
        <v>745</v>
      </c>
      <c r="AL31" s="1">
        <f t="shared" si="38"/>
        <v>5</v>
      </c>
      <c r="AM31" s="1">
        <f>RANK(AK31,AK:AK,0)+COUNTIFS($AK$3:AK31,AK31)-1</f>
        <v>26</v>
      </c>
      <c r="AN31" s="1">
        <f>RANK(AL31,AL:AL,0)+COUNTIFS($AL$3:AL31,AL31)-1</f>
        <v>14</v>
      </c>
      <c r="AO31" s="5">
        <f t="shared" si="18"/>
        <v>23</v>
      </c>
      <c r="AS31" s="1">
        <f t="shared" si="19"/>
        <v>97</v>
      </c>
      <c r="AT31" s="1">
        <f t="shared" si="20"/>
        <v>131</v>
      </c>
      <c r="AU31" s="1">
        <f t="shared" si="21"/>
        <v>131</v>
      </c>
      <c r="AV31" s="1">
        <f t="shared" si="22"/>
        <v>13</v>
      </c>
      <c r="AW31" s="1">
        <f t="shared" si="23"/>
        <v>0</v>
      </c>
      <c r="AX31" s="1">
        <f t="shared" si="24"/>
        <v>2</v>
      </c>
      <c r="AY31" s="1">
        <f t="shared" si="25"/>
        <v>1</v>
      </c>
      <c r="AZ31" s="1">
        <f t="shared" si="26"/>
        <v>32</v>
      </c>
      <c r="BA31" s="1">
        <f t="shared" si="27"/>
        <v>1</v>
      </c>
      <c r="BB31" s="1">
        <f t="shared" si="28"/>
        <v>19</v>
      </c>
      <c r="BC31" s="1">
        <f t="shared" si="29"/>
        <v>7</v>
      </c>
      <c r="BD31" s="1">
        <f t="shared" si="30"/>
        <v>0</v>
      </c>
      <c r="BE31" s="1">
        <f t="shared" si="31"/>
        <v>59</v>
      </c>
      <c r="BF31">
        <f t="shared" si="32"/>
        <v>493</v>
      </c>
      <c r="BG31" s="1">
        <f t="shared" si="33"/>
        <v>3</v>
      </c>
      <c r="BH31" s="1">
        <f>RANK(BF31,BF:BF,0)+COUNTIFS($BF$3:BF31,BF31)-1</f>
        <v>124</v>
      </c>
      <c r="BI31" s="1">
        <f>RANK(BG31,BG:BG,0)+COUNTIFS($BG$3:BG31,BG31)-1</f>
        <v>93</v>
      </c>
      <c r="BJ31" s="5">
        <f t="shared" si="34"/>
        <v>82</v>
      </c>
      <c r="BK31" s="5">
        <f t="shared" si="35"/>
        <v>105</v>
      </c>
    </row>
    <row r="32" spans="1:63">
      <c r="A32" s="5">
        <f>RANK(BK32,BK:BK,1)+COUNTIFS(BK$3:$BK32,BK32)-1</f>
        <v>16</v>
      </c>
      <c r="B32" s="5">
        <f>RANK(AO32,AO:AO,1)+COUNTIFS($AO$3:AO32,AO32)-1</f>
        <v>13</v>
      </c>
      <c r="C32" s="38" t="s">
        <v>170</v>
      </c>
      <c r="D32" s="38" t="s">
        <v>112</v>
      </c>
      <c r="E32" s="42">
        <v>1</v>
      </c>
      <c r="F32" s="42">
        <v>132</v>
      </c>
      <c r="G32" s="42">
        <v>67</v>
      </c>
      <c r="H32" s="42">
        <v>118</v>
      </c>
      <c r="I32" s="42">
        <v>1</v>
      </c>
      <c r="J32" s="42">
        <v>122</v>
      </c>
      <c r="K32" s="42">
        <v>110</v>
      </c>
      <c r="L32" s="42">
        <v>85</v>
      </c>
      <c r="M32" s="42">
        <v>43</v>
      </c>
      <c r="N32" s="42">
        <v>96</v>
      </c>
      <c r="O32" s="42">
        <v>1</v>
      </c>
      <c r="P32" s="42">
        <v>81</v>
      </c>
      <c r="Q32" s="42">
        <v>39</v>
      </c>
      <c r="R32" s="42">
        <v>70</v>
      </c>
      <c r="S32" s="42">
        <v>92</v>
      </c>
      <c r="T32" s="44">
        <v>30</v>
      </c>
      <c r="X32" s="1">
        <f t="shared" si="4"/>
        <v>0</v>
      </c>
      <c r="Y32" s="1">
        <f t="shared" si="5"/>
        <v>10</v>
      </c>
      <c r="Z32" s="1">
        <f t="shared" si="6"/>
        <v>65</v>
      </c>
      <c r="AA32" s="1">
        <f t="shared" si="7"/>
        <v>78</v>
      </c>
      <c r="AB32" s="1">
        <f t="shared" si="8"/>
        <v>101</v>
      </c>
      <c r="AC32" s="1">
        <f t="shared" si="9"/>
        <v>68</v>
      </c>
      <c r="AD32" s="1">
        <f t="shared" si="10"/>
        <v>109</v>
      </c>
      <c r="AE32" s="1">
        <f t="shared" si="11"/>
        <v>70</v>
      </c>
      <c r="AF32" s="1">
        <f t="shared" si="12"/>
        <v>88</v>
      </c>
      <c r="AG32" s="1">
        <f t="shared" si="13"/>
        <v>4</v>
      </c>
      <c r="AH32" s="1">
        <f t="shared" si="14"/>
        <v>23</v>
      </c>
      <c r="AI32" s="1">
        <f t="shared" si="15"/>
        <v>80</v>
      </c>
      <c r="AJ32" s="1">
        <f t="shared" si="16"/>
        <v>67</v>
      </c>
      <c r="AK32">
        <f t="shared" si="37"/>
        <v>763</v>
      </c>
      <c r="AL32" s="1">
        <f t="shared" si="38"/>
        <v>4</v>
      </c>
      <c r="AM32" s="1">
        <f>RANK(AK32,AK:AK,0)+COUNTIFS($AK$3:AK32,AK32)-1</f>
        <v>18</v>
      </c>
      <c r="AN32" s="1">
        <f>RANK(AL32,AL:AL,0)+COUNTIFS($AL$3:AL32,AL32)-1</f>
        <v>34</v>
      </c>
      <c r="AO32" s="5">
        <f t="shared" si="18"/>
        <v>27.333333333333332</v>
      </c>
      <c r="AS32" s="1">
        <f t="shared" si="19"/>
        <v>97</v>
      </c>
      <c r="AT32" s="1">
        <f t="shared" si="20"/>
        <v>131</v>
      </c>
      <c r="AU32" s="1">
        <f t="shared" si="21"/>
        <v>65</v>
      </c>
      <c r="AV32" s="1">
        <f t="shared" si="22"/>
        <v>2</v>
      </c>
      <c r="AW32" s="1">
        <f t="shared" si="23"/>
        <v>0</v>
      </c>
      <c r="AX32" s="1">
        <f t="shared" si="24"/>
        <v>14</v>
      </c>
      <c r="AY32" s="1">
        <f t="shared" si="25"/>
        <v>41</v>
      </c>
      <c r="AZ32" s="1">
        <f t="shared" si="26"/>
        <v>76</v>
      </c>
      <c r="BA32" s="1">
        <f t="shared" si="27"/>
        <v>14</v>
      </c>
      <c r="BB32" s="1">
        <f t="shared" si="28"/>
        <v>13</v>
      </c>
      <c r="BC32" s="1">
        <f t="shared" si="29"/>
        <v>123</v>
      </c>
      <c r="BD32" s="1">
        <f t="shared" si="30"/>
        <v>80</v>
      </c>
      <c r="BE32" s="1">
        <f t="shared" si="31"/>
        <v>41</v>
      </c>
      <c r="BF32">
        <f t="shared" si="32"/>
        <v>697</v>
      </c>
      <c r="BG32" s="1">
        <f t="shared" si="33"/>
        <v>4</v>
      </c>
      <c r="BH32" s="1">
        <f>RANK(BF32,BF:BF,0)+COUNTIFS($BF$3:BF32,BF32)-1</f>
        <v>78</v>
      </c>
      <c r="BI32" s="1">
        <f>RANK(BG32,BG:BG,0)+COUNTIFS($BG$3:BG32,BG32)-1</f>
        <v>60</v>
      </c>
      <c r="BJ32" s="5">
        <f t="shared" si="34"/>
        <v>56</v>
      </c>
      <c r="BK32" s="5">
        <f t="shared" si="35"/>
        <v>83.333333333333329</v>
      </c>
    </row>
    <row r="33" spans="1:63">
      <c r="A33" s="5">
        <f>RANK(BK33,BK:BK,1)+COUNTIFS(BK$3:$BK33,BK33)-1</f>
        <v>68</v>
      </c>
      <c r="B33" s="5">
        <f>RANK(AO33,AO:AO,1)+COUNTIFS($AO$3:AO33,AO33)-1</f>
        <v>83</v>
      </c>
      <c r="C33" s="38" t="s">
        <v>171</v>
      </c>
      <c r="D33" s="38" t="s">
        <v>72</v>
      </c>
      <c r="E33" s="42">
        <v>1</v>
      </c>
      <c r="F33" s="42">
        <v>132</v>
      </c>
      <c r="G33" s="42">
        <v>100</v>
      </c>
      <c r="H33" s="42">
        <v>22</v>
      </c>
      <c r="I33" s="42">
        <v>113</v>
      </c>
      <c r="J33" s="42">
        <v>125</v>
      </c>
      <c r="K33" s="42">
        <v>1</v>
      </c>
      <c r="L33" s="42">
        <v>11</v>
      </c>
      <c r="M33" s="42">
        <v>47</v>
      </c>
      <c r="N33" s="42">
        <v>59</v>
      </c>
      <c r="O33" s="42">
        <v>67</v>
      </c>
      <c r="P33" s="42">
        <v>30</v>
      </c>
      <c r="Q33" s="42">
        <v>1</v>
      </c>
      <c r="R33" s="42">
        <v>128</v>
      </c>
      <c r="S33" s="42">
        <v>9</v>
      </c>
      <c r="T33" s="44">
        <v>31</v>
      </c>
      <c r="X33" s="1">
        <f t="shared" si="4"/>
        <v>0</v>
      </c>
      <c r="Y33" s="1">
        <f t="shared" si="5"/>
        <v>10</v>
      </c>
      <c r="Z33" s="1">
        <f t="shared" si="6"/>
        <v>32</v>
      </c>
      <c r="AA33" s="1">
        <f t="shared" si="7"/>
        <v>18</v>
      </c>
      <c r="AB33" s="1">
        <f t="shared" si="8"/>
        <v>11</v>
      </c>
      <c r="AC33" s="1">
        <f t="shared" si="9"/>
        <v>71</v>
      </c>
      <c r="AD33" s="1">
        <f t="shared" si="10"/>
        <v>0</v>
      </c>
      <c r="AE33" s="1">
        <f t="shared" si="11"/>
        <v>4</v>
      </c>
      <c r="AF33" s="1">
        <f t="shared" si="12"/>
        <v>84</v>
      </c>
      <c r="AG33" s="1">
        <f t="shared" si="13"/>
        <v>41</v>
      </c>
      <c r="AH33" s="1">
        <f t="shared" si="14"/>
        <v>43</v>
      </c>
      <c r="AI33" s="1">
        <f t="shared" si="15"/>
        <v>29</v>
      </c>
      <c r="AJ33" s="1">
        <f t="shared" si="16"/>
        <v>105</v>
      </c>
      <c r="AK33">
        <f t="shared" si="37"/>
        <v>448</v>
      </c>
      <c r="AL33" s="1">
        <f t="shared" si="38"/>
        <v>2</v>
      </c>
      <c r="AM33" s="1">
        <f>RANK(AK33,AK:AK,0)+COUNTIFS($AK$3:AK33,AK33)-1</f>
        <v>115</v>
      </c>
      <c r="AN33" s="1">
        <f>RANK(AL33,AL:AL,0)+COUNTIFS($AL$3:AL33,AL33)-1</f>
        <v>91</v>
      </c>
      <c r="AO33" s="5">
        <f t="shared" si="18"/>
        <v>79</v>
      </c>
      <c r="AS33" s="1">
        <f t="shared" si="19"/>
        <v>97</v>
      </c>
      <c r="AT33" s="1">
        <f t="shared" si="20"/>
        <v>131</v>
      </c>
      <c r="AU33" s="1">
        <f t="shared" si="21"/>
        <v>32</v>
      </c>
      <c r="AV33" s="1">
        <f t="shared" si="22"/>
        <v>94</v>
      </c>
      <c r="AW33" s="1">
        <f t="shared" si="23"/>
        <v>112</v>
      </c>
      <c r="AX33" s="1">
        <f t="shared" si="24"/>
        <v>17</v>
      </c>
      <c r="AY33" s="1">
        <f t="shared" si="25"/>
        <v>68</v>
      </c>
      <c r="AZ33" s="1">
        <f t="shared" si="26"/>
        <v>2</v>
      </c>
      <c r="BA33" s="1">
        <f t="shared" si="27"/>
        <v>10</v>
      </c>
      <c r="BB33" s="1">
        <f t="shared" si="28"/>
        <v>24</v>
      </c>
      <c r="BC33" s="1">
        <f t="shared" si="29"/>
        <v>57</v>
      </c>
      <c r="BD33" s="1">
        <f t="shared" si="30"/>
        <v>29</v>
      </c>
      <c r="BE33" s="1">
        <f t="shared" si="31"/>
        <v>79</v>
      </c>
      <c r="BF33">
        <f t="shared" si="32"/>
        <v>752</v>
      </c>
      <c r="BG33" s="1">
        <f t="shared" si="33"/>
        <v>4</v>
      </c>
      <c r="BH33" s="1">
        <f>RANK(BF33,BF:BF,0)+COUNTIFS($BF$3:BF33,BF33)-1</f>
        <v>60</v>
      </c>
      <c r="BI33" s="1">
        <f>RANK(BG33,BG:BG,0)+COUNTIFS($BG$3:BG33,BG33)-1</f>
        <v>61</v>
      </c>
      <c r="BJ33" s="5">
        <f t="shared" si="34"/>
        <v>50.666666666666664</v>
      </c>
      <c r="BK33" s="5">
        <f t="shared" si="35"/>
        <v>129.66666666666666</v>
      </c>
    </row>
    <row r="34" spans="1:63">
      <c r="A34" s="5">
        <f>RANK(BK34,BK:BK,1)+COUNTIFS(BK$3:$BK34,BK34)-1</f>
        <v>91</v>
      </c>
      <c r="B34" s="5">
        <f>RANK(AO34,AO:AO,1)+COUNTIFS($AO$3:AO34,AO34)-1</f>
        <v>107</v>
      </c>
      <c r="C34" s="38" t="s">
        <v>172</v>
      </c>
      <c r="D34" s="38" t="s">
        <v>22</v>
      </c>
      <c r="E34" s="42">
        <v>1</v>
      </c>
      <c r="F34" s="42">
        <v>121</v>
      </c>
      <c r="G34" s="42">
        <v>132</v>
      </c>
      <c r="H34" s="42">
        <v>1</v>
      </c>
      <c r="I34" s="42">
        <v>46</v>
      </c>
      <c r="J34" s="42">
        <v>103</v>
      </c>
      <c r="K34" s="42">
        <v>28</v>
      </c>
      <c r="L34" s="42">
        <v>1</v>
      </c>
      <c r="M34" s="42">
        <v>83</v>
      </c>
      <c r="N34" s="42">
        <v>70</v>
      </c>
      <c r="O34" s="42">
        <v>25</v>
      </c>
      <c r="P34" s="42">
        <v>14</v>
      </c>
      <c r="Q34" s="42">
        <v>26</v>
      </c>
      <c r="R34" s="42">
        <v>50</v>
      </c>
      <c r="S34" s="42">
        <v>118</v>
      </c>
      <c r="T34" s="44">
        <v>32</v>
      </c>
      <c r="X34" s="1">
        <f t="shared" si="4"/>
        <v>0</v>
      </c>
      <c r="Y34" s="1">
        <f t="shared" si="5"/>
        <v>1</v>
      </c>
      <c r="Z34" s="1">
        <f t="shared" si="6"/>
        <v>0</v>
      </c>
      <c r="AA34" s="1">
        <f t="shared" si="7"/>
        <v>39</v>
      </c>
      <c r="AB34" s="1">
        <f t="shared" si="8"/>
        <v>56</v>
      </c>
      <c r="AC34" s="1">
        <f t="shared" si="9"/>
        <v>49</v>
      </c>
      <c r="AD34" s="1">
        <f t="shared" si="10"/>
        <v>27</v>
      </c>
      <c r="AE34" s="1">
        <f t="shared" si="11"/>
        <v>14</v>
      </c>
      <c r="AF34" s="1">
        <f t="shared" si="12"/>
        <v>48</v>
      </c>
      <c r="AG34" s="1">
        <f t="shared" si="13"/>
        <v>30</v>
      </c>
      <c r="AH34" s="1">
        <f t="shared" si="14"/>
        <v>1</v>
      </c>
      <c r="AI34" s="1">
        <f t="shared" si="15"/>
        <v>13</v>
      </c>
      <c r="AJ34" s="1">
        <f t="shared" si="16"/>
        <v>80</v>
      </c>
      <c r="AK34">
        <f t="shared" si="37"/>
        <v>358</v>
      </c>
      <c r="AL34" s="1">
        <f t="shared" si="38"/>
        <v>1</v>
      </c>
      <c r="AM34" s="1">
        <f>RANK(AK34,AK:AK,0)+COUNTIFS($AK$3:AK34,AK34)-1</f>
        <v>122</v>
      </c>
      <c r="AN34" s="1">
        <f>RANK(AL34,AL:AL,0)+COUNTIFS($AL$3:AL34,AL34)-1</f>
        <v>116</v>
      </c>
      <c r="AO34" s="5">
        <f t="shared" si="18"/>
        <v>90</v>
      </c>
      <c r="AS34" s="1">
        <f t="shared" si="19"/>
        <v>97</v>
      </c>
      <c r="AT34" s="1">
        <f t="shared" si="20"/>
        <v>120</v>
      </c>
      <c r="AU34" s="1">
        <f t="shared" si="21"/>
        <v>0</v>
      </c>
      <c r="AV34" s="1">
        <f t="shared" si="22"/>
        <v>115</v>
      </c>
      <c r="AW34" s="1">
        <f t="shared" si="23"/>
        <v>45</v>
      </c>
      <c r="AX34" s="1">
        <f t="shared" si="24"/>
        <v>5</v>
      </c>
      <c r="AY34" s="1">
        <f t="shared" si="25"/>
        <v>41</v>
      </c>
      <c r="AZ34" s="1">
        <f t="shared" si="26"/>
        <v>8</v>
      </c>
      <c r="BA34" s="1">
        <f t="shared" si="27"/>
        <v>26</v>
      </c>
      <c r="BB34" s="1">
        <f t="shared" si="28"/>
        <v>13</v>
      </c>
      <c r="BC34" s="1">
        <f t="shared" si="29"/>
        <v>99</v>
      </c>
      <c r="BD34" s="1">
        <f t="shared" si="30"/>
        <v>13</v>
      </c>
      <c r="BE34" s="1">
        <f t="shared" si="31"/>
        <v>54</v>
      </c>
      <c r="BF34">
        <f t="shared" si="32"/>
        <v>636</v>
      </c>
      <c r="BG34" s="1">
        <f t="shared" si="33"/>
        <v>4</v>
      </c>
      <c r="BH34" s="1">
        <f>RANK(BF34,BF:BF,0)+COUNTIFS($BF$3:BF34,BF34)-1</f>
        <v>103</v>
      </c>
      <c r="BI34" s="1">
        <f>RANK(BG34,BG:BG,0)+COUNTIFS($BG$3:BG34,BG34)-1</f>
        <v>62</v>
      </c>
      <c r="BJ34" s="5">
        <f t="shared" si="34"/>
        <v>65.666666666666671</v>
      </c>
      <c r="BK34" s="5">
        <f t="shared" si="35"/>
        <v>155.66666666666669</v>
      </c>
    </row>
    <row r="35" spans="1:63">
      <c r="A35" s="5">
        <f>RANK(BK35,BK:BK,1)+COUNTIFS(BK$3:$BK35,BK35)-1</f>
        <v>23</v>
      </c>
      <c r="B35" s="5">
        <f>RANK(AO35,AO:AO,1)+COUNTIFS($AO$3:AO35,AO35)-1</f>
        <v>78</v>
      </c>
      <c r="C35" s="38" t="s">
        <v>173</v>
      </c>
      <c r="D35" s="38" t="s">
        <v>102</v>
      </c>
      <c r="E35" s="42">
        <v>1</v>
      </c>
      <c r="F35" s="42">
        <v>132</v>
      </c>
      <c r="G35" s="42">
        <v>113</v>
      </c>
      <c r="H35" s="42">
        <v>1</v>
      </c>
      <c r="I35" s="42">
        <v>128</v>
      </c>
      <c r="J35" s="42">
        <v>43</v>
      </c>
      <c r="K35" s="42">
        <v>70</v>
      </c>
      <c r="L35" s="42">
        <v>116</v>
      </c>
      <c r="M35" s="42">
        <v>110</v>
      </c>
      <c r="N35" s="42">
        <v>1</v>
      </c>
      <c r="O35" s="42">
        <v>81</v>
      </c>
      <c r="P35" s="42">
        <v>39</v>
      </c>
      <c r="Q35" s="42">
        <v>122</v>
      </c>
      <c r="R35" s="42">
        <v>92</v>
      </c>
      <c r="S35" s="42">
        <v>96</v>
      </c>
      <c r="T35" s="44">
        <v>33</v>
      </c>
      <c r="X35" s="1">
        <f t="shared" si="4"/>
        <v>0</v>
      </c>
      <c r="Y35" s="1">
        <f t="shared" si="5"/>
        <v>10</v>
      </c>
      <c r="Z35" s="1">
        <f t="shared" si="6"/>
        <v>19</v>
      </c>
      <c r="AA35" s="1">
        <f t="shared" si="7"/>
        <v>39</v>
      </c>
      <c r="AB35" s="1">
        <f t="shared" si="8"/>
        <v>26</v>
      </c>
      <c r="AC35" s="1">
        <f t="shared" si="9"/>
        <v>11</v>
      </c>
      <c r="AD35" s="1">
        <f t="shared" si="10"/>
        <v>69</v>
      </c>
      <c r="AE35" s="1">
        <f t="shared" si="11"/>
        <v>101</v>
      </c>
      <c r="AF35" s="1">
        <f t="shared" si="12"/>
        <v>21</v>
      </c>
      <c r="AG35" s="1">
        <f t="shared" si="13"/>
        <v>99</v>
      </c>
      <c r="AH35" s="1">
        <f t="shared" si="14"/>
        <v>57</v>
      </c>
      <c r="AI35" s="1">
        <f t="shared" si="15"/>
        <v>38</v>
      </c>
      <c r="AJ35" s="1">
        <f t="shared" si="16"/>
        <v>16</v>
      </c>
      <c r="AK35">
        <f t="shared" si="37"/>
        <v>506</v>
      </c>
      <c r="AL35" s="1">
        <f t="shared" si="38"/>
        <v>2</v>
      </c>
      <c r="AM35" s="1">
        <f>RANK(AK35,AK:AK,0)+COUNTIFS($AK$3:AK35,AK35)-1</f>
        <v>102</v>
      </c>
      <c r="AN35" s="1">
        <f>RANK(AL35,AL:AL,0)+COUNTIFS($AL$3:AL35,AL35)-1</f>
        <v>92</v>
      </c>
      <c r="AO35" s="5">
        <f t="shared" si="18"/>
        <v>75.666666666666671</v>
      </c>
      <c r="AS35" s="1">
        <f t="shared" si="19"/>
        <v>97</v>
      </c>
      <c r="AT35" s="1">
        <f t="shared" si="20"/>
        <v>131</v>
      </c>
      <c r="AU35" s="1">
        <f t="shared" si="21"/>
        <v>19</v>
      </c>
      <c r="AV35" s="1">
        <f t="shared" si="22"/>
        <v>115</v>
      </c>
      <c r="AW35" s="1">
        <f t="shared" si="23"/>
        <v>127</v>
      </c>
      <c r="AX35" s="1">
        <f t="shared" si="24"/>
        <v>65</v>
      </c>
      <c r="AY35" s="1">
        <f t="shared" si="25"/>
        <v>1</v>
      </c>
      <c r="AZ35" s="1">
        <f t="shared" si="26"/>
        <v>107</v>
      </c>
      <c r="BA35" s="1">
        <f t="shared" si="27"/>
        <v>53</v>
      </c>
      <c r="BB35" s="1">
        <f t="shared" si="28"/>
        <v>82</v>
      </c>
      <c r="BC35" s="1">
        <f t="shared" si="29"/>
        <v>43</v>
      </c>
      <c r="BD35" s="1">
        <f t="shared" si="30"/>
        <v>38</v>
      </c>
      <c r="BE35" s="1">
        <f t="shared" si="31"/>
        <v>42</v>
      </c>
      <c r="BF35">
        <f t="shared" si="32"/>
        <v>920</v>
      </c>
      <c r="BG35" s="1">
        <f t="shared" si="33"/>
        <v>6</v>
      </c>
      <c r="BH35" s="1">
        <f>RANK(BF35,BF:BF,0)+COUNTIFS($BF$3:BF35,BF35)-1</f>
        <v>9</v>
      </c>
      <c r="BI35" s="1">
        <f>RANK(BG35,BG:BG,0)+COUNTIFS($BG$3:BG35,BG35)-1</f>
        <v>11</v>
      </c>
      <c r="BJ35" s="5">
        <f t="shared" si="34"/>
        <v>17.666666666666668</v>
      </c>
      <c r="BK35" s="5">
        <f t="shared" si="35"/>
        <v>93.333333333333343</v>
      </c>
    </row>
    <row r="36" spans="1:63">
      <c r="A36" s="5">
        <f>RANK(BK36,BK:BK,1)+COUNTIFS(BK$3:$BK36,BK36)-1</f>
        <v>62</v>
      </c>
      <c r="B36" s="5">
        <f>RANK(AO36,AO:AO,1)+COUNTIFS($AO$3:AO36,AO36)-1</f>
        <v>75</v>
      </c>
      <c r="C36" s="38" t="s">
        <v>174</v>
      </c>
      <c r="D36" s="38" t="s">
        <v>124</v>
      </c>
      <c r="E36" s="42">
        <v>1</v>
      </c>
      <c r="F36" s="42">
        <v>101</v>
      </c>
      <c r="G36" s="42">
        <v>82</v>
      </c>
      <c r="H36" s="42">
        <v>26</v>
      </c>
      <c r="I36" s="42">
        <v>132</v>
      </c>
      <c r="J36" s="42">
        <v>118</v>
      </c>
      <c r="K36" s="42">
        <v>92</v>
      </c>
      <c r="L36" s="42">
        <v>1</v>
      </c>
      <c r="M36" s="42">
        <v>132</v>
      </c>
      <c r="N36" s="42">
        <v>52</v>
      </c>
      <c r="O36" s="42">
        <v>96</v>
      </c>
      <c r="P36" s="42">
        <v>25</v>
      </c>
      <c r="Q36" s="42">
        <v>1</v>
      </c>
      <c r="R36" s="42">
        <v>20</v>
      </c>
      <c r="S36" s="42">
        <v>92</v>
      </c>
      <c r="T36" s="44">
        <v>34</v>
      </c>
      <c r="X36" s="1">
        <f t="shared" si="4"/>
        <v>0</v>
      </c>
      <c r="Y36" s="1">
        <f t="shared" si="5"/>
        <v>21</v>
      </c>
      <c r="Z36" s="1">
        <f t="shared" si="6"/>
        <v>50</v>
      </c>
      <c r="AA36" s="1">
        <f t="shared" si="7"/>
        <v>14</v>
      </c>
      <c r="AB36" s="1">
        <f t="shared" si="8"/>
        <v>30</v>
      </c>
      <c r="AC36" s="1">
        <f t="shared" si="9"/>
        <v>64</v>
      </c>
      <c r="AD36" s="1">
        <f t="shared" si="10"/>
        <v>91</v>
      </c>
      <c r="AE36" s="1">
        <f t="shared" si="11"/>
        <v>14</v>
      </c>
      <c r="AF36" s="1">
        <f t="shared" si="12"/>
        <v>1</v>
      </c>
      <c r="AG36" s="1">
        <f t="shared" si="13"/>
        <v>48</v>
      </c>
      <c r="AH36" s="1">
        <f t="shared" si="14"/>
        <v>72</v>
      </c>
      <c r="AI36" s="1">
        <f t="shared" si="15"/>
        <v>24</v>
      </c>
      <c r="AJ36" s="1">
        <f t="shared" si="16"/>
        <v>105</v>
      </c>
      <c r="AK36">
        <f t="shared" si="37"/>
        <v>534</v>
      </c>
      <c r="AL36" s="1">
        <f t="shared" si="38"/>
        <v>2</v>
      </c>
      <c r="AM36" s="1">
        <f>RANK(AK36,AK:AK,0)+COUNTIFS($AK$3:AK36,AK36)-1</f>
        <v>92</v>
      </c>
      <c r="AN36" s="1">
        <f>RANK(AL36,AL:AL,0)+COUNTIFS($AL$3:AL36,AL36)-1</f>
        <v>93</v>
      </c>
      <c r="AO36" s="5">
        <f t="shared" si="18"/>
        <v>73</v>
      </c>
      <c r="AS36" s="1">
        <f t="shared" si="19"/>
        <v>97</v>
      </c>
      <c r="AT36" s="1">
        <f t="shared" si="20"/>
        <v>100</v>
      </c>
      <c r="AU36" s="1">
        <f t="shared" si="21"/>
        <v>50</v>
      </c>
      <c r="AV36" s="1">
        <f t="shared" si="22"/>
        <v>90</v>
      </c>
      <c r="AW36" s="1">
        <f t="shared" si="23"/>
        <v>131</v>
      </c>
      <c r="AX36" s="1">
        <f t="shared" si="24"/>
        <v>10</v>
      </c>
      <c r="AY36" s="1">
        <f t="shared" si="25"/>
        <v>23</v>
      </c>
      <c r="AZ36" s="1">
        <f t="shared" si="26"/>
        <v>8</v>
      </c>
      <c r="BA36" s="1">
        <f t="shared" si="27"/>
        <v>75</v>
      </c>
      <c r="BB36" s="1">
        <f t="shared" si="28"/>
        <v>31</v>
      </c>
      <c r="BC36" s="1">
        <f t="shared" si="29"/>
        <v>28</v>
      </c>
      <c r="BD36" s="1">
        <f t="shared" si="30"/>
        <v>24</v>
      </c>
      <c r="BE36" s="1">
        <f t="shared" si="31"/>
        <v>79</v>
      </c>
      <c r="BF36">
        <f t="shared" si="32"/>
        <v>746</v>
      </c>
      <c r="BG36" s="1">
        <f t="shared" si="33"/>
        <v>4</v>
      </c>
      <c r="BH36" s="1">
        <f>RANK(BF36,BF:BF,0)+COUNTIFS($BF$3:BF36,BF36)-1</f>
        <v>62</v>
      </c>
      <c r="BI36" s="1">
        <f>RANK(BG36,BG:BG,0)+COUNTIFS($BG$3:BG36,BG36)-1</f>
        <v>63</v>
      </c>
      <c r="BJ36" s="5">
        <f t="shared" si="34"/>
        <v>53</v>
      </c>
      <c r="BK36" s="5">
        <f t="shared" si="35"/>
        <v>126</v>
      </c>
    </row>
    <row r="37" spans="1:63">
      <c r="A37" s="5">
        <f>RANK(BK37,BK:BK,1)+COUNTIFS(BK$3:$BK37,BK37)-1</f>
        <v>37</v>
      </c>
      <c r="B37" s="5">
        <f>RANK(AO37,AO:AO,1)+COUNTIFS($AO$3:AO37,AO37)-1</f>
        <v>76</v>
      </c>
      <c r="C37" s="38" t="s">
        <v>175</v>
      </c>
      <c r="D37" s="38" t="s">
        <v>114</v>
      </c>
      <c r="E37" s="42">
        <v>1</v>
      </c>
      <c r="F37" s="42">
        <v>60</v>
      </c>
      <c r="G37" s="42">
        <v>132</v>
      </c>
      <c r="H37" s="42">
        <v>34</v>
      </c>
      <c r="I37" s="42">
        <v>62</v>
      </c>
      <c r="J37" s="42">
        <v>1</v>
      </c>
      <c r="K37" s="42">
        <v>37</v>
      </c>
      <c r="L37" s="42">
        <v>42</v>
      </c>
      <c r="M37" s="42">
        <v>95</v>
      </c>
      <c r="N37" s="42">
        <v>44</v>
      </c>
      <c r="O37" s="42">
        <v>1</v>
      </c>
      <c r="P37" s="42">
        <v>104</v>
      </c>
      <c r="Q37" s="42">
        <v>26</v>
      </c>
      <c r="R37" s="42">
        <v>73</v>
      </c>
      <c r="S37" s="42">
        <v>18</v>
      </c>
      <c r="T37" s="44">
        <v>35</v>
      </c>
      <c r="X37" s="1">
        <f t="shared" ref="X37:X100" si="39">ABS(X$2-E37)</f>
        <v>0</v>
      </c>
      <c r="Y37" s="1">
        <f t="shared" ref="Y37:Y100" si="40">ABS(Y$2-F37)</f>
        <v>62</v>
      </c>
      <c r="Z37" s="1">
        <f t="shared" ref="Z37:Z100" si="41">ABS(Z$2-G37)</f>
        <v>0</v>
      </c>
      <c r="AA37" s="1">
        <f t="shared" ref="AA37:AA100" si="42">ABS(AA$2-H37)</f>
        <v>6</v>
      </c>
      <c r="AB37" s="1">
        <f t="shared" ref="AB37:AB100" si="43">ABS(AB$2-I37)</f>
        <v>40</v>
      </c>
      <c r="AC37" s="1">
        <f t="shared" ref="AC37:AC100" si="44">ABS(AC$2-J37)</f>
        <v>53</v>
      </c>
      <c r="AD37" s="1">
        <f t="shared" ref="AD37:AD100" si="45">ABS(AD$2-K37)</f>
        <v>36</v>
      </c>
      <c r="AE37" s="1">
        <f t="shared" ref="AE37:AE100" si="46">ABS(AE$2-L37)</f>
        <v>27</v>
      </c>
      <c r="AF37" s="1">
        <f t="shared" ref="AF37:AF100" si="47">ABS(AF$2-M37)</f>
        <v>36</v>
      </c>
      <c r="AG37" s="1">
        <f t="shared" ref="AG37:AG100" si="48">ABS(AG$2-N37)</f>
        <v>56</v>
      </c>
      <c r="AH37" s="1">
        <f t="shared" ref="AH37:AH100" si="49">ABS(AH$2-O37)</f>
        <v>23</v>
      </c>
      <c r="AI37" s="1">
        <f t="shared" ref="AI37:AI100" si="50">ABS(AI$2-P37)</f>
        <v>103</v>
      </c>
      <c r="AJ37" s="1">
        <f t="shared" ref="AJ37:AJ100" si="51">ABS(AJ$2-Q37)</f>
        <v>80</v>
      </c>
      <c r="AK37">
        <f t="shared" si="37"/>
        <v>522</v>
      </c>
      <c r="AL37" s="1">
        <f t="shared" si="38"/>
        <v>2</v>
      </c>
      <c r="AM37" s="1">
        <f>RANK(AK37,AK:AK,0)+COUNTIFS($AK$3:AK37,AK37)-1</f>
        <v>94</v>
      </c>
      <c r="AN37" s="1">
        <f>RANK(AL37,AL:AL,0)+COUNTIFS($AL$3:AL37,AL37)-1</f>
        <v>94</v>
      </c>
      <c r="AO37" s="5">
        <f t="shared" si="18"/>
        <v>74.333333333333329</v>
      </c>
      <c r="AS37" s="1">
        <f t="shared" si="19"/>
        <v>97</v>
      </c>
      <c r="AT37" s="1">
        <f t="shared" si="20"/>
        <v>59</v>
      </c>
      <c r="AU37" s="1">
        <f t="shared" si="21"/>
        <v>0</v>
      </c>
      <c r="AV37" s="1">
        <f t="shared" si="22"/>
        <v>82</v>
      </c>
      <c r="AW37" s="1">
        <f t="shared" si="23"/>
        <v>61</v>
      </c>
      <c r="AX37" s="1">
        <f t="shared" si="24"/>
        <v>107</v>
      </c>
      <c r="AY37" s="1">
        <f t="shared" si="25"/>
        <v>32</v>
      </c>
      <c r="AZ37" s="1">
        <f t="shared" si="26"/>
        <v>33</v>
      </c>
      <c r="BA37" s="1">
        <f t="shared" si="27"/>
        <v>38</v>
      </c>
      <c r="BB37" s="1">
        <f t="shared" si="28"/>
        <v>39</v>
      </c>
      <c r="BC37" s="1">
        <f t="shared" si="29"/>
        <v>123</v>
      </c>
      <c r="BD37" s="1">
        <f t="shared" si="30"/>
        <v>103</v>
      </c>
      <c r="BE37" s="1">
        <f t="shared" si="31"/>
        <v>54</v>
      </c>
      <c r="BF37">
        <f t="shared" si="32"/>
        <v>828</v>
      </c>
      <c r="BG37" s="1">
        <f t="shared" si="33"/>
        <v>5</v>
      </c>
      <c r="BH37" s="1">
        <f>RANK(BF37,BF:BF,0)+COUNTIFS($BF$3:BF37,BF37)-1</f>
        <v>34</v>
      </c>
      <c r="BI37" s="1">
        <f>RANK(BG37,BG:BG,0)+COUNTIFS($BG$3:BG37,BG37)-1</f>
        <v>26</v>
      </c>
      <c r="BJ37" s="5">
        <f t="shared" si="34"/>
        <v>31.666666666666668</v>
      </c>
      <c r="BK37" s="5">
        <f t="shared" si="35"/>
        <v>106</v>
      </c>
    </row>
    <row r="38" spans="1:63">
      <c r="A38" s="5">
        <f>RANK(BK38,BK:BK,1)+COUNTIFS(BK$3:$BK38,BK38)-1</f>
        <v>18</v>
      </c>
      <c r="B38" s="5">
        <f>RANK(AO38,AO:AO,1)+COUNTIFS($AO$3:AO38,AO38)-1</f>
        <v>29</v>
      </c>
      <c r="C38" s="38" t="s">
        <v>176</v>
      </c>
      <c r="D38" s="38" t="s">
        <v>7</v>
      </c>
      <c r="E38" s="42">
        <v>1</v>
      </c>
      <c r="F38" s="42">
        <v>47</v>
      </c>
      <c r="G38" s="42">
        <v>15</v>
      </c>
      <c r="H38" s="42">
        <v>1</v>
      </c>
      <c r="I38" s="42">
        <v>37</v>
      </c>
      <c r="J38" s="42">
        <v>52</v>
      </c>
      <c r="K38" s="42">
        <v>17</v>
      </c>
      <c r="L38" s="42">
        <v>125</v>
      </c>
      <c r="M38" s="42">
        <v>19</v>
      </c>
      <c r="N38" s="42">
        <v>21</v>
      </c>
      <c r="O38" s="42">
        <v>54</v>
      </c>
      <c r="P38" s="42">
        <v>1</v>
      </c>
      <c r="Q38" s="42">
        <v>36</v>
      </c>
      <c r="R38" s="42">
        <v>85</v>
      </c>
      <c r="S38" s="42">
        <v>67</v>
      </c>
      <c r="T38" s="44">
        <v>36</v>
      </c>
      <c r="X38" s="1">
        <f t="shared" si="39"/>
        <v>0</v>
      </c>
      <c r="Y38" s="1">
        <f t="shared" si="40"/>
        <v>75</v>
      </c>
      <c r="Z38" s="1">
        <f t="shared" si="41"/>
        <v>117</v>
      </c>
      <c r="AA38" s="1">
        <f t="shared" si="42"/>
        <v>39</v>
      </c>
      <c r="AB38" s="1">
        <f t="shared" si="43"/>
        <v>65</v>
      </c>
      <c r="AC38" s="1">
        <f t="shared" si="44"/>
        <v>2</v>
      </c>
      <c r="AD38" s="1">
        <f t="shared" si="45"/>
        <v>16</v>
      </c>
      <c r="AE38" s="1">
        <f t="shared" si="46"/>
        <v>110</v>
      </c>
      <c r="AF38" s="1">
        <f t="shared" si="47"/>
        <v>112</v>
      </c>
      <c r="AG38" s="1">
        <f t="shared" si="48"/>
        <v>79</v>
      </c>
      <c r="AH38" s="1">
        <f t="shared" si="49"/>
        <v>30</v>
      </c>
      <c r="AI38" s="1">
        <f t="shared" si="50"/>
        <v>0</v>
      </c>
      <c r="AJ38" s="1">
        <f t="shared" si="51"/>
        <v>70</v>
      </c>
      <c r="AK38">
        <f t="shared" si="37"/>
        <v>715</v>
      </c>
      <c r="AL38" s="1">
        <f t="shared" si="38"/>
        <v>3</v>
      </c>
      <c r="AM38" s="1">
        <f>RANK(AK38,AK:AK,0)+COUNTIFS($AK$3:AK38,AK38)-1</f>
        <v>35</v>
      </c>
      <c r="AN38" s="1">
        <f>RANK(AL38,AL:AL,0)+COUNTIFS($AL$3:AL38,AL38)-1</f>
        <v>57</v>
      </c>
      <c r="AO38" s="5">
        <f t="shared" si="18"/>
        <v>42.666666666666664</v>
      </c>
      <c r="AS38" s="1">
        <f t="shared" si="19"/>
        <v>97</v>
      </c>
      <c r="AT38" s="1">
        <f t="shared" si="20"/>
        <v>46</v>
      </c>
      <c r="AU38" s="1">
        <f t="shared" si="21"/>
        <v>117</v>
      </c>
      <c r="AV38" s="1">
        <f t="shared" si="22"/>
        <v>115</v>
      </c>
      <c r="AW38" s="1">
        <f t="shared" si="23"/>
        <v>36</v>
      </c>
      <c r="AX38" s="1">
        <f t="shared" si="24"/>
        <v>56</v>
      </c>
      <c r="AY38" s="1">
        <f t="shared" si="25"/>
        <v>52</v>
      </c>
      <c r="AZ38" s="1">
        <f t="shared" si="26"/>
        <v>116</v>
      </c>
      <c r="BA38" s="1">
        <f t="shared" si="27"/>
        <v>38</v>
      </c>
      <c r="BB38" s="1">
        <f t="shared" si="28"/>
        <v>62</v>
      </c>
      <c r="BC38" s="1">
        <f t="shared" si="29"/>
        <v>70</v>
      </c>
      <c r="BD38" s="1">
        <f t="shared" si="30"/>
        <v>0</v>
      </c>
      <c r="BE38" s="1">
        <f t="shared" si="31"/>
        <v>44</v>
      </c>
      <c r="BF38">
        <f t="shared" si="32"/>
        <v>849</v>
      </c>
      <c r="BG38" s="1">
        <f t="shared" si="33"/>
        <v>4</v>
      </c>
      <c r="BH38" s="1">
        <f>RANK(BF38,BF:BF,0)+COUNTIFS($BF$3:BF38,BF38)-1</f>
        <v>27</v>
      </c>
      <c r="BI38" s="1">
        <f>RANK(BG38,BG:BG,0)+COUNTIFS($BG$3:BG38,BG38)-1</f>
        <v>64</v>
      </c>
      <c r="BJ38" s="5">
        <f t="shared" si="34"/>
        <v>42.333333333333336</v>
      </c>
      <c r="BK38" s="5">
        <f t="shared" si="35"/>
        <v>85</v>
      </c>
    </row>
    <row r="39" spans="1:63">
      <c r="A39" s="5">
        <f>RANK(BK39,BK:BK,1)+COUNTIFS(BK$3:$BK39,BK39)-1</f>
        <v>86</v>
      </c>
      <c r="B39" s="5">
        <f>RANK(AO39,AO:AO,1)+COUNTIFS($AO$3:AO39,AO39)-1</f>
        <v>92</v>
      </c>
      <c r="C39" s="38" t="s">
        <v>177</v>
      </c>
      <c r="D39" s="38" t="s">
        <v>32</v>
      </c>
      <c r="E39" s="42">
        <v>1</v>
      </c>
      <c r="F39" s="42">
        <v>100</v>
      </c>
      <c r="G39" s="42">
        <v>125</v>
      </c>
      <c r="H39" s="42">
        <v>13</v>
      </c>
      <c r="I39" s="42">
        <v>132</v>
      </c>
      <c r="J39" s="42">
        <v>34</v>
      </c>
      <c r="K39" s="42">
        <v>110</v>
      </c>
      <c r="L39" s="42">
        <v>1</v>
      </c>
      <c r="M39" s="42">
        <v>82</v>
      </c>
      <c r="N39" s="42">
        <v>51</v>
      </c>
      <c r="O39" s="42">
        <v>104</v>
      </c>
      <c r="P39" s="42">
        <v>1</v>
      </c>
      <c r="Q39" s="42">
        <v>70</v>
      </c>
      <c r="R39" s="42">
        <v>38</v>
      </c>
      <c r="S39" s="42">
        <v>115</v>
      </c>
      <c r="T39" s="44">
        <v>37</v>
      </c>
      <c r="X39" s="1">
        <f t="shared" si="39"/>
        <v>0</v>
      </c>
      <c r="Y39" s="1">
        <f t="shared" si="40"/>
        <v>22</v>
      </c>
      <c r="Z39" s="1">
        <f t="shared" si="41"/>
        <v>7</v>
      </c>
      <c r="AA39" s="1">
        <f t="shared" si="42"/>
        <v>27</v>
      </c>
      <c r="AB39" s="1">
        <f t="shared" si="43"/>
        <v>30</v>
      </c>
      <c r="AC39" s="1">
        <f t="shared" si="44"/>
        <v>20</v>
      </c>
      <c r="AD39" s="1">
        <f t="shared" si="45"/>
        <v>109</v>
      </c>
      <c r="AE39" s="1">
        <f t="shared" si="46"/>
        <v>14</v>
      </c>
      <c r="AF39" s="1">
        <f t="shared" si="47"/>
        <v>49</v>
      </c>
      <c r="AG39" s="1">
        <f t="shared" si="48"/>
        <v>49</v>
      </c>
      <c r="AH39" s="1">
        <f t="shared" si="49"/>
        <v>80</v>
      </c>
      <c r="AI39" s="1">
        <f t="shared" si="50"/>
        <v>0</v>
      </c>
      <c r="AJ39" s="1">
        <f t="shared" si="51"/>
        <v>36</v>
      </c>
      <c r="AK39">
        <f t="shared" si="37"/>
        <v>443</v>
      </c>
      <c r="AL39" s="1">
        <f t="shared" si="38"/>
        <v>2</v>
      </c>
      <c r="AM39" s="1">
        <f>RANK(AK39,AK:AK,0)+COUNTIFS($AK$3:AK39,AK39)-1</f>
        <v>116</v>
      </c>
      <c r="AN39" s="1">
        <f>RANK(AL39,AL:AL,0)+COUNTIFS($AL$3:AL39,AL39)-1</f>
        <v>95</v>
      </c>
      <c r="AO39" s="5">
        <f t="shared" si="18"/>
        <v>82.666666666666671</v>
      </c>
      <c r="AS39" s="1">
        <f t="shared" si="19"/>
        <v>97</v>
      </c>
      <c r="AT39" s="1">
        <f t="shared" si="20"/>
        <v>99</v>
      </c>
      <c r="AU39" s="1">
        <f t="shared" si="21"/>
        <v>7</v>
      </c>
      <c r="AV39" s="1">
        <f t="shared" si="22"/>
        <v>103</v>
      </c>
      <c r="AW39" s="1">
        <f t="shared" si="23"/>
        <v>131</v>
      </c>
      <c r="AX39" s="1">
        <f t="shared" si="24"/>
        <v>74</v>
      </c>
      <c r="AY39" s="1">
        <f t="shared" si="25"/>
        <v>41</v>
      </c>
      <c r="AZ39" s="1">
        <f t="shared" si="26"/>
        <v>8</v>
      </c>
      <c r="BA39" s="1">
        <f t="shared" si="27"/>
        <v>25</v>
      </c>
      <c r="BB39" s="1">
        <f t="shared" si="28"/>
        <v>32</v>
      </c>
      <c r="BC39" s="1">
        <f t="shared" si="29"/>
        <v>20</v>
      </c>
      <c r="BD39" s="1">
        <f t="shared" si="30"/>
        <v>0</v>
      </c>
      <c r="BE39" s="1">
        <f t="shared" si="31"/>
        <v>10</v>
      </c>
      <c r="BF39">
        <f t="shared" si="32"/>
        <v>647</v>
      </c>
      <c r="BG39" s="1">
        <f t="shared" si="33"/>
        <v>4</v>
      </c>
      <c r="BH39" s="1">
        <f>RANK(BF39,BF:BF,0)+COUNTIFS($BF$3:BF39,BF39)-1</f>
        <v>99</v>
      </c>
      <c r="BI39" s="1">
        <f>RANK(BG39,BG:BG,0)+COUNTIFS($BG$3:BG39,BG39)-1</f>
        <v>65</v>
      </c>
      <c r="BJ39" s="5">
        <f t="shared" si="34"/>
        <v>67</v>
      </c>
      <c r="BK39" s="5">
        <f t="shared" si="35"/>
        <v>149.66666666666669</v>
      </c>
    </row>
    <row r="40" spans="1:63">
      <c r="A40" s="5">
        <f>RANK(BK40,BK:BK,1)+COUNTIFS(BK$3:$BK40,BK40)-1</f>
        <v>63</v>
      </c>
      <c r="B40" s="5">
        <f>RANK(AO40,AO:AO,1)+COUNTIFS($AO$3:AO40,AO40)-1</f>
        <v>47</v>
      </c>
      <c r="C40" s="38" t="s">
        <v>178</v>
      </c>
      <c r="D40" s="38" t="s">
        <v>70</v>
      </c>
      <c r="E40" s="42">
        <v>1</v>
      </c>
      <c r="F40" s="42">
        <v>34</v>
      </c>
      <c r="G40" s="42">
        <v>83</v>
      </c>
      <c r="H40" s="42">
        <v>132</v>
      </c>
      <c r="I40" s="42">
        <v>83</v>
      </c>
      <c r="J40" s="42">
        <v>1</v>
      </c>
      <c r="K40" s="42">
        <v>22</v>
      </c>
      <c r="L40" s="42">
        <v>69</v>
      </c>
      <c r="M40" s="42">
        <v>9</v>
      </c>
      <c r="N40" s="42">
        <v>40</v>
      </c>
      <c r="O40" s="42">
        <v>57</v>
      </c>
      <c r="P40" s="42">
        <v>1</v>
      </c>
      <c r="Q40" s="42">
        <v>118</v>
      </c>
      <c r="R40" s="42">
        <v>60</v>
      </c>
      <c r="S40" s="42">
        <v>124</v>
      </c>
      <c r="T40" s="44">
        <v>38</v>
      </c>
      <c r="X40" s="1">
        <f t="shared" si="39"/>
        <v>0</v>
      </c>
      <c r="Y40" s="1">
        <f t="shared" si="40"/>
        <v>88</v>
      </c>
      <c r="Z40" s="1">
        <f t="shared" si="41"/>
        <v>49</v>
      </c>
      <c r="AA40" s="1">
        <f t="shared" si="42"/>
        <v>92</v>
      </c>
      <c r="AB40" s="1">
        <f t="shared" si="43"/>
        <v>19</v>
      </c>
      <c r="AC40" s="1">
        <f t="shared" si="44"/>
        <v>53</v>
      </c>
      <c r="AD40" s="1">
        <f t="shared" si="45"/>
        <v>21</v>
      </c>
      <c r="AE40" s="1">
        <f t="shared" si="46"/>
        <v>54</v>
      </c>
      <c r="AF40" s="1">
        <f t="shared" si="47"/>
        <v>122</v>
      </c>
      <c r="AG40" s="1">
        <f t="shared" si="48"/>
        <v>60</v>
      </c>
      <c r="AH40" s="1">
        <f t="shared" si="49"/>
        <v>33</v>
      </c>
      <c r="AI40" s="1">
        <f t="shared" si="50"/>
        <v>0</v>
      </c>
      <c r="AJ40" s="1">
        <f t="shared" si="51"/>
        <v>12</v>
      </c>
      <c r="AK40">
        <f t="shared" si="37"/>
        <v>603</v>
      </c>
      <c r="AL40" s="1">
        <f t="shared" si="38"/>
        <v>3</v>
      </c>
      <c r="AM40" s="1">
        <f>RANK(AK40,AK:AK,0)+COUNTIFS($AK$3:AK40,AK40)-1</f>
        <v>67</v>
      </c>
      <c r="AN40" s="1">
        <f>RANK(AL40,AL:AL,0)+COUNTIFS($AL$3:AL40,AL40)-1</f>
        <v>58</v>
      </c>
      <c r="AO40" s="5">
        <f t="shared" si="18"/>
        <v>54.333333333333336</v>
      </c>
      <c r="AS40" s="1">
        <f t="shared" si="19"/>
        <v>97</v>
      </c>
      <c r="AT40" s="1">
        <f t="shared" si="20"/>
        <v>33</v>
      </c>
      <c r="AU40" s="1">
        <f t="shared" si="21"/>
        <v>49</v>
      </c>
      <c r="AV40" s="1">
        <f t="shared" si="22"/>
        <v>16</v>
      </c>
      <c r="AW40" s="1">
        <f t="shared" si="23"/>
        <v>82</v>
      </c>
      <c r="AX40" s="1">
        <f t="shared" si="24"/>
        <v>107</v>
      </c>
      <c r="AY40" s="1">
        <f t="shared" si="25"/>
        <v>47</v>
      </c>
      <c r="AZ40" s="1">
        <f t="shared" si="26"/>
        <v>60</v>
      </c>
      <c r="BA40" s="1">
        <f t="shared" si="27"/>
        <v>48</v>
      </c>
      <c r="BB40" s="1">
        <f t="shared" si="28"/>
        <v>43</v>
      </c>
      <c r="BC40" s="1">
        <f t="shared" si="29"/>
        <v>67</v>
      </c>
      <c r="BD40" s="1">
        <f t="shared" si="30"/>
        <v>0</v>
      </c>
      <c r="BE40" s="1">
        <f t="shared" si="31"/>
        <v>38</v>
      </c>
      <c r="BF40">
        <f t="shared" si="32"/>
        <v>687</v>
      </c>
      <c r="BG40" s="1">
        <f t="shared" si="33"/>
        <v>3</v>
      </c>
      <c r="BH40" s="1">
        <f>RANK(BF40,BF:BF,0)+COUNTIFS($BF$3:BF40,BF40)-1</f>
        <v>83</v>
      </c>
      <c r="BI40" s="1">
        <f>RANK(BG40,BG:BG,0)+COUNTIFS($BG$3:BG40,BG40)-1</f>
        <v>94</v>
      </c>
      <c r="BJ40" s="5">
        <f t="shared" si="34"/>
        <v>71.666666666666671</v>
      </c>
      <c r="BK40" s="5">
        <f t="shared" si="35"/>
        <v>126</v>
      </c>
    </row>
    <row r="41" spans="1:63">
      <c r="A41" s="5">
        <f>RANK(BK41,BK:BK,1)+COUNTIFS(BK$3:$BK41,BK41)-1</f>
        <v>13</v>
      </c>
      <c r="B41" s="5">
        <f>RANK(AO41,AO:AO,1)+COUNTIFS($AO$3:AO41,AO41)-1</f>
        <v>8</v>
      </c>
      <c r="C41" s="38" t="s">
        <v>179</v>
      </c>
      <c r="D41" s="38" t="s">
        <v>54</v>
      </c>
      <c r="E41" s="42">
        <v>1</v>
      </c>
      <c r="F41" s="42">
        <v>103</v>
      </c>
      <c r="G41" s="42">
        <v>85</v>
      </c>
      <c r="H41" s="42">
        <v>70</v>
      </c>
      <c r="I41" s="42">
        <v>60</v>
      </c>
      <c r="J41" s="42">
        <v>1</v>
      </c>
      <c r="K41" s="42">
        <v>118</v>
      </c>
      <c r="L41" s="42">
        <v>80</v>
      </c>
      <c r="M41" s="42">
        <v>40</v>
      </c>
      <c r="N41" s="42">
        <v>57</v>
      </c>
      <c r="O41" s="42">
        <v>108</v>
      </c>
      <c r="P41" s="42">
        <v>83</v>
      </c>
      <c r="Q41" s="42">
        <v>1</v>
      </c>
      <c r="R41" s="42">
        <v>9</v>
      </c>
      <c r="S41" s="42">
        <v>29</v>
      </c>
      <c r="T41" s="44">
        <v>39</v>
      </c>
      <c r="X41" s="1">
        <f t="shared" si="39"/>
        <v>0</v>
      </c>
      <c r="Y41" s="1">
        <f t="shared" si="40"/>
        <v>19</v>
      </c>
      <c r="Z41" s="1">
        <f t="shared" si="41"/>
        <v>47</v>
      </c>
      <c r="AA41" s="1">
        <f t="shared" si="42"/>
        <v>30</v>
      </c>
      <c r="AB41" s="1">
        <f t="shared" si="43"/>
        <v>42</v>
      </c>
      <c r="AC41" s="1">
        <f t="shared" si="44"/>
        <v>53</v>
      </c>
      <c r="AD41" s="1">
        <f t="shared" si="45"/>
        <v>117</v>
      </c>
      <c r="AE41" s="1">
        <f t="shared" si="46"/>
        <v>65</v>
      </c>
      <c r="AF41" s="1">
        <f t="shared" si="47"/>
        <v>91</v>
      </c>
      <c r="AG41" s="1">
        <f t="shared" si="48"/>
        <v>43</v>
      </c>
      <c r="AH41" s="1">
        <f t="shared" si="49"/>
        <v>84</v>
      </c>
      <c r="AI41" s="1">
        <f t="shared" si="50"/>
        <v>82</v>
      </c>
      <c r="AJ41" s="1">
        <f t="shared" si="51"/>
        <v>105</v>
      </c>
      <c r="AK41">
        <f t="shared" si="37"/>
        <v>778</v>
      </c>
      <c r="AL41" s="1">
        <f t="shared" si="38"/>
        <v>5</v>
      </c>
      <c r="AM41" s="1">
        <f>RANK(AK41,AK:AK,0)+COUNTIFS($AK$3:AK41,AK41)-1</f>
        <v>14</v>
      </c>
      <c r="AN41" s="1">
        <f>RANK(AL41,AL:AL,0)+COUNTIFS($AL$3:AL41,AL41)-1</f>
        <v>15</v>
      </c>
      <c r="AO41" s="5">
        <f t="shared" si="18"/>
        <v>22.666666666666668</v>
      </c>
      <c r="AS41" s="1">
        <f t="shared" si="19"/>
        <v>97</v>
      </c>
      <c r="AT41" s="1">
        <f t="shared" si="20"/>
        <v>102</v>
      </c>
      <c r="AU41" s="1">
        <f t="shared" si="21"/>
        <v>47</v>
      </c>
      <c r="AV41" s="1">
        <f t="shared" si="22"/>
        <v>46</v>
      </c>
      <c r="AW41" s="1">
        <f t="shared" si="23"/>
        <v>59</v>
      </c>
      <c r="AX41" s="1">
        <f t="shared" si="24"/>
        <v>107</v>
      </c>
      <c r="AY41" s="1">
        <f t="shared" si="25"/>
        <v>49</v>
      </c>
      <c r="AZ41" s="1">
        <f t="shared" si="26"/>
        <v>71</v>
      </c>
      <c r="BA41" s="1">
        <f t="shared" si="27"/>
        <v>17</v>
      </c>
      <c r="BB41" s="1">
        <f t="shared" si="28"/>
        <v>26</v>
      </c>
      <c r="BC41" s="1">
        <f t="shared" si="29"/>
        <v>16</v>
      </c>
      <c r="BD41" s="1">
        <f t="shared" si="30"/>
        <v>82</v>
      </c>
      <c r="BE41" s="1">
        <f t="shared" si="31"/>
        <v>79</v>
      </c>
      <c r="BF41">
        <f t="shared" si="32"/>
        <v>798</v>
      </c>
      <c r="BG41" s="1">
        <f t="shared" si="33"/>
        <v>4</v>
      </c>
      <c r="BH41" s="1">
        <f>RANK(BF41,BF:BF,0)+COUNTIFS($BF$3:BF41,BF41)-1</f>
        <v>46</v>
      </c>
      <c r="BI41" s="1">
        <f>RANK(BG41,BG:BG,0)+COUNTIFS($BG$3:BG41,BG41)-1</f>
        <v>66</v>
      </c>
      <c r="BJ41" s="5">
        <f t="shared" si="34"/>
        <v>50.333333333333336</v>
      </c>
      <c r="BK41" s="5">
        <f t="shared" si="35"/>
        <v>73</v>
      </c>
    </row>
    <row r="42" spans="1:63">
      <c r="A42" s="5">
        <f>RANK(BK42,BK:BK,1)+COUNTIFS(BK$3:$BK42,BK42)-1</f>
        <v>4</v>
      </c>
      <c r="B42" s="5">
        <f>RANK(AO42,AO:AO,1)+COUNTIFS($AO$3:AO42,AO42)-1</f>
        <v>3</v>
      </c>
      <c r="C42" s="38" t="s">
        <v>180</v>
      </c>
      <c r="D42" s="38" t="s">
        <v>30</v>
      </c>
      <c r="E42" s="42">
        <v>1</v>
      </c>
      <c r="F42" s="42">
        <v>112</v>
      </c>
      <c r="G42" s="42">
        <v>45</v>
      </c>
      <c r="H42" s="42">
        <v>132</v>
      </c>
      <c r="I42" s="42">
        <v>70</v>
      </c>
      <c r="J42" s="42">
        <v>1</v>
      </c>
      <c r="K42" s="42">
        <v>125</v>
      </c>
      <c r="L42" s="42">
        <v>98</v>
      </c>
      <c r="M42" s="42">
        <v>25</v>
      </c>
      <c r="N42" s="42">
        <v>1</v>
      </c>
      <c r="O42" s="42">
        <v>130</v>
      </c>
      <c r="P42" s="42">
        <v>26</v>
      </c>
      <c r="Q42" s="42">
        <v>118</v>
      </c>
      <c r="R42" s="42">
        <v>56</v>
      </c>
      <c r="S42" s="42">
        <v>103</v>
      </c>
      <c r="T42" s="44">
        <v>40</v>
      </c>
      <c r="X42" s="1">
        <f t="shared" si="39"/>
        <v>0</v>
      </c>
      <c r="Y42" s="1">
        <f t="shared" si="40"/>
        <v>10</v>
      </c>
      <c r="Z42" s="1">
        <f t="shared" si="41"/>
        <v>87</v>
      </c>
      <c r="AA42" s="1">
        <f t="shared" si="42"/>
        <v>92</v>
      </c>
      <c r="AB42" s="1">
        <f t="shared" si="43"/>
        <v>32</v>
      </c>
      <c r="AC42" s="1">
        <f t="shared" si="44"/>
        <v>53</v>
      </c>
      <c r="AD42" s="1">
        <f t="shared" si="45"/>
        <v>124</v>
      </c>
      <c r="AE42" s="1">
        <f t="shared" si="46"/>
        <v>83</v>
      </c>
      <c r="AF42" s="1">
        <f t="shared" si="47"/>
        <v>106</v>
      </c>
      <c r="AG42" s="1">
        <f t="shared" si="48"/>
        <v>99</v>
      </c>
      <c r="AH42" s="1">
        <f t="shared" si="49"/>
        <v>106</v>
      </c>
      <c r="AI42" s="1">
        <f t="shared" si="50"/>
        <v>25</v>
      </c>
      <c r="AJ42" s="1">
        <f t="shared" si="51"/>
        <v>12</v>
      </c>
      <c r="AK42">
        <f t="shared" si="37"/>
        <v>829</v>
      </c>
      <c r="AL42" s="1">
        <f t="shared" si="38"/>
        <v>7</v>
      </c>
      <c r="AM42" s="1">
        <f>RANK(AK42,AK:AK,0)+COUNTIFS($AK$3:AK42,AK42)-1</f>
        <v>3</v>
      </c>
      <c r="AN42" s="1">
        <f>RANK(AL42,AL:AL,0)+COUNTIFS($AL$3:AL42,AL42)-1</f>
        <v>1</v>
      </c>
      <c r="AO42" s="5">
        <f t="shared" si="18"/>
        <v>14.666666666666666</v>
      </c>
      <c r="AS42" s="1">
        <f t="shared" si="19"/>
        <v>97</v>
      </c>
      <c r="AT42" s="1">
        <f t="shared" si="20"/>
        <v>111</v>
      </c>
      <c r="AU42" s="1">
        <f t="shared" si="21"/>
        <v>87</v>
      </c>
      <c r="AV42" s="1">
        <f t="shared" si="22"/>
        <v>16</v>
      </c>
      <c r="AW42" s="1">
        <f t="shared" si="23"/>
        <v>69</v>
      </c>
      <c r="AX42" s="1">
        <f t="shared" si="24"/>
        <v>107</v>
      </c>
      <c r="AY42" s="1">
        <f t="shared" si="25"/>
        <v>56</v>
      </c>
      <c r="AZ42" s="1">
        <f t="shared" si="26"/>
        <v>89</v>
      </c>
      <c r="BA42" s="1">
        <f t="shared" si="27"/>
        <v>32</v>
      </c>
      <c r="BB42" s="1">
        <f t="shared" si="28"/>
        <v>82</v>
      </c>
      <c r="BC42" s="1">
        <f t="shared" si="29"/>
        <v>6</v>
      </c>
      <c r="BD42" s="1">
        <f t="shared" si="30"/>
        <v>25</v>
      </c>
      <c r="BE42" s="1">
        <f t="shared" si="31"/>
        <v>38</v>
      </c>
      <c r="BF42">
        <f t="shared" si="32"/>
        <v>815</v>
      </c>
      <c r="BG42" s="1">
        <f t="shared" si="33"/>
        <v>6</v>
      </c>
      <c r="BH42" s="1">
        <f>RANK(BF42,BF:BF,0)+COUNTIFS($BF$3:BF42,BF42)-1</f>
        <v>41</v>
      </c>
      <c r="BI42" s="1">
        <f>RANK(BG42,BG:BG,0)+COUNTIFS($BG$3:BG42,BG42)-1</f>
        <v>12</v>
      </c>
      <c r="BJ42" s="5">
        <f t="shared" si="34"/>
        <v>31</v>
      </c>
      <c r="BK42" s="5">
        <f t="shared" si="35"/>
        <v>45.666666666666664</v>
      </c>
    </row>
    <row r="43" spans="1:63">
      <c r="A43" s="5">
        <f>RANK(BK43,BK:BK,1)+COUNTIFS(BK$3:$BK43,BK43)-1</f>
        <v>54</v>
      </c>
      <c r="B43" s="5">
        <f>RANK(AO43,AO:AO,1)+COUNTIFS($AO$3:AO43,AO43)-1</f>
        <v>18</v>
      </c>
      <c r="C43" s="38" t="s">
        <v>181</v>
      </c>
      <c r="D43" s="38" t="s">
        <v>56</v>
      </c>
      <c r="E43" s="42">
        <v>1</v>
      </c>
      <c r="F43" s="42">
        <v>37</v>
      </c>
      <c r="G43" s="42">
        <v>65</v>
      </c>
      <c r="H43" s="42">
        <v>132</v>
      </c>
      <c r="I43" s="42">
        <v>1</v>
      </c>
      <c r="J43" s="42">
        <v>100</v>
      </c>
      <c r="K43" s="42">
        <v>131</v>
      </c>
      <c r="L43" s="42">
        <v>25</v>
      </c>
      <c r="M43" s="42">
        <v>99</v>
      </c>
      <c r="N43" s="42">
        <v>129</v>
      </c>
      <c r="O43" s="42">
        <v>1</v>
      </c>
      <c r="P43" s="42">
        <v>23</v>
      </c>
      <c r="Q43" s="42">
        <v>15</v>
      </c>
      <c r="R43" s="42">
        <v>106</v>
      </c>
      <c r="S43" s="42">
        <v>24</v>
      </c>
      <c r="T43" s="44">
        <v>41</v>
      </c>
      <c r="X43" s="1">
        <f t="shared" si="39"/>
        <v>0</v>
      </c>
      <c r="Y43" s="1">
        <f t="shared" si="40"/>
        <v>85</v>
      </c>
      <c r="Z43" s="1">
        <f t="shared" si="41"/>
        <v>67</v>
      </c>
      <c r="AA43" s="1">
        <f t="shared" si="42"/>
        <v>92</v>
      </c>
      <c r="AB43" s="1">
        <f t="shared" si="43"/>
        <v>101</v>
      </c>
      <c r="AC43" s="1">
        <f t="shared" si="44"/>
        <v>46</v>
      </c>
      <c r="AD43" s="1">
        <f t="shared" si="45"/>
        <v>130</v>
      </c>
      <c r="AE43" s="1">
        <f t="shared" si="46"/>
        <v>10</v>
      </c>
      <c r="AF43" s="1">
        <f t="shared" si="47"/>
        <v>32</v>
      </c>
      <c r="AG43" s="1">
        <f t="shared" si="48"/>
        <v>29</v>
      </c>
      <c r="AH43" s="1">
        <f t="shared" si="49"/>
        <v>23</v>
      </c>
      <c r="AI43" s="1">
        <f t="shared" si="50"/>
        <v>22</v>
      </c>
      <c r="AJ43" s="1">
        <f t="shared" si="51"/>
        <v>91</v>
      </c>
      <c r="AK43">
        <f t="shared" si="37"/>
        <v>728</v>
      </c>
      <c r="AL43" s="1">
        <f t="shared" si="38"/>
        <v>5</v>
      </c>
      <c r="AM43" s="1">
        <f>RANK(AK43,AK:AK,0)+COUNTIFS($AK$3:AK43,AK43)-1</f>
        <v>33</v>
      </c>
      <c r="AN43" s="1">
        <f>RANK(AL43,AL:AL,0)+COUNTIFS($AL$3:AL43,AL43)-1</f>
        <v>16</v>
      </c>
      <c r="AO43" s="5">
        <f t="shared" si="18"/>
        <v>30</v>
      </c>
      <c r="AS43" s="1">
        <f t="shared" si="19"/>
        <v>97</v>
      </c>
      <c r="AT43" s="1">
        <f t="shared" si="20"/>
        <v>36</v>
      </c>
      <c r="AU43" s="1">
        <f t="shared" si="21"/>
        <v>67</v>
      </c>
      <c r="AV43" s="1">
        <f t="shared" si="22"/>
        <v>16</v>
      </c>
      <c r="AW43" s="1">
        <f t="shared" si="23"/>
        <v>0</v>
      </c>
      <c r="AX43" s="1">
        <f t="shared" si="24"/>
        <v>8</v>
      </c>
      <c r="AY43" s="1">
        <f t="shared" si="25"/>
        <v>62</v>
      </c>
      <c r="AZ43" s="1">
        <f t="shared" si="26"/>
        <v>16</v>
      </c>
      <c r="BA43" s="1">
        <f t="shared" si="27"/>
        <v>42</v>
      </c>
      <c r="BB43" s="1">
        <f t="shared" si="28"/>
        <v>46</v>
      </c>
      <c r="BC43" s="1">
        <f t="shared" si="29"/>
        <v>123</v>
      </c>
      <c r="BD43" s="1">
        <f t="shared" si="30"/>
        <v>22</v>
      </c>
      <c r="BE43" s="1">
        <f t="shared" si="31"/>
        <v>65</v>
      </c>
      <c r="BF43">
        <f t="shared" si="32"/>
        <v>600</v>
      </c>
      <c r="BG43" s="1">
        <f t="shared" si="33"/>
        <v>2</v>
      </c>
      <c r="BH43" s="1">
        <f>RANK(BF43,BF:BF,0)+COUNTIFS($BF$3:BF43,BF43)-1</f>
        <v>110</v>
      </c>
      <c r="BI43" s="1">
        <f>RANK(BG43,BG:BG,0)+COUNTIFS($BG$3:BG43,BG43)-1</f>
        <v>119</v>
      </c>
      <c r="BJ43" s="5">
        <f t="shared" si="34"/>
        <v>90</v>
      </c>
      <c r="BK43" s="5">
        <f t="shared" si="35"/>
        <v>120</v>
      </c>
    </row>
    <row r="44" spans="1:63">
      <c r="A44" s="5">
        <f>RANK(BK44,BK:BK,1)+COUNTIFS(BK$3:$BK44,BK44)-1</f>
        <v>27</v>
      </c>
      <c r="B44" s="5">
        <f>RANK(AO44,AO:AO,1)+COUNTIFS($AO$3:AO44,AO44)-1</f>
        <v>88</v>
      </c>
      <c r="C44" s="38" t="s">
        <v>182</v>
      </c>
      <c r="D44" s="38" t="s">
        <v>58</v>
      </c>
      <c r="E44" s="42">
        <v>1</v>
      </c>
      <c r="F44" s="42">
        <v>132</v>
      </c>
      <c r="G44" s="42">
        <v>1</v>
      </c>
      <c r="H44" s="42">
        <v>17</v>
      </c>
      <c r="I44" s="42">
        <v>104</v>
      </c>
      <c r="J44" s="42">
        <v>85</v>
      </c>
      <c r="K44" s="42">
        <v>39</v>
      </c>
      <c r="L44" s="42">
        <v>81</v>
      </c>
      <c r="M44" s="42">
        <v>116</v>
      </c>
      <c r="N44" s="42">
        <v>110</v>
      </c>
      <c r="O44" s="42">
        <v>1</v>
      </c>
      <c r="P44" s="42">
        <v>122</v>
      </c>
      <c r="Q44" s="42">
        <v>92</v>
      </c>
      <c r="R44" s="42">
        <v>96</v>
      </c>
      <c r="S44" s="42">
        <v>70</v>
      </c>
      <c r="T44" s="44">
        <v>42</v>
      </c>
      <c r="X44" s="1">
        <f t="shared" si="39"/>
        <v>0</v>
      </c>
      <c r="Y44" s="1">
        <f t="shared" si="40"/>
        <v>10</v>
      </c>
      <c r="Z44" s="1">
        <f t="shared" si="41"/>
        <v>131</v>
      </c>
      <c r="AA44" s="1">
        <f t="shared" si="42"/>
        <v>23</v>
      </c>
      <c r="AB44" s="1">
        <f t="shared" si="43"/>
        <v>2</v>
      </c>
      <c r="AC44" s="1">
        <f t="shared" si="44"/>
        <v>31</v>
      </c>
      <c r="AD44" s="1">
        <f t="shared" si="45"/>
        <v>38</v>
      </c>
      <c r="AE44" s="1">
        <f t="shared" si="46"/>
        <v>66</v>
      </c>
      <c r="AF44" s="1">
        <f t="shared" si="47"/>
        <v>15</v>
      </c>
      <c r="AG44" s="1">
        <f t="shared" si="48"/>
        <v>10</v>
      </c>
      <c r="AH44" s="1">
        <f t="shared" si="49"/>
        <v>23</v>
      </c>
      <c r="AI44" s="1">
        <f t="shared" si="50"/>
        <v>121</v>
      </c>
      <c r="AJ44" s="1">
        <f t="shared" si="51"/>
        <v>14</v>
      </c>
      <c r="AK44">
        <f t="shared" si="37"/>
        <v>484</v>
      </c>
      <c r="AL44" s="1">
        <f t="shared" si="38"/>
        <v>2</v>
      </c>
      <c r="AM44" s="1">
        <f>RANK(AK44,AK:AK,0)+COUNTIFS($AK$3:AK44,AK44)-1</f>
        <v>108</v>
      </c>
      <c r="AN44" s="1">
        <f>RANK(AL44,AL:AL,0)+COUNTIFS($AL$3:AL44,AL44)-1</f>
        <v>96</v>
      </c>
      <c r="AO44" s="5">
        <f t="shared" si="18"/>
        <v>82</v>
      </c>
      <c r="AS44" s="1">
        <f t="shared" si="19"/>
        <v>97</v>
      </c>
      <c r="AT44" s="1">
        <f t="shared" si="20"/>
        <v>131</v>
      </c>
      <c r="AU44" s="1">
        <f t="shared" si="21"/>
        <v>131</v>
      </c>
      <c r="AV44" s="1">
        <f t="shared" si="22"/>
        <v>99</v>
      </c>
      <c r="AW44" s="1">
        <f t="shared" si="23"/>
        <v>103</v>
      </c>
      <c r="AX44" s="1">
        <f t="shared" si="24"/>
        <v>23</v>
      </c>
      <c r="AY44" s="1">
        <f t="shared" si="25"/>
        <v>30</v>
      </c>
      <c r="AZ44" s="1">
        <f t="shared" si="26"/>
        <v>72</v>
      </c>
      <c r="BA44" s="1">
        <f t="shared" si="27"/>
        <v>59</v>
      </c>
      <c r="BB44" s="1">
        <f t="shared" si="28"/>
        <v>27</v>
      </c>
      <c r="BC44" s="1">
        <f t="shared" si="29"/>
        <v>123</v>
      </c>
      <c r="BD44" s="1">
        <f t="shared" si="30"/>
        <v>121</v>
      </c>
      <c r="BE44" s="1">
        <f t="shared" si="31"/>
        <v>12</v>
      </c>
      <c r="BF44">
        <f t="shared" si="32"/>
        <v>1028</v>
      </c>
      <c r="BG44" s="1">
        <f t="shared" si="33"/>
        <v>7</v>
      </c>
      <c r="BH44" s="1">
        <f>RANK(BF44,BF:BF,0)+COUNTIFS($BF$3:BF44,BF44)-1</f>
        <v>2</v>
      </c>
      <c r="BI44" s="1">
        <f>RANK(BG44,BG:BG,0)+COUNTIFS($BG$3:BG44,BG44)-1</f>
        <v>1</v>
      </c>
      <c r="BJ44" s="5">
        <f t="shared" si="34"/>
        <v>15</v>
      </c>
      <c r="BK44" s="5">
        <f t="shared" si="35"/>
        <v>97</v>
      </c>
    </row>
    <row r="45" spans="1:63">
      <c r="A45" s="5">
        <f>RANK(BK45,BK:BK,1)+COUNTIFS(BK$3:$BK45,BK45)-1</f>
        <v>89</v>
      </c>
      <c r="B45" s="5">
        <f>RANK(AO45,AO:AO,1)+COUNTIFS($AO$3:AO45,AO45)-1</f>
        <v>117</v>
      </c>
      <c r="C45" s="39" t="s">
        <v>183</v>
      </c>
      <c r="D45" s="39" t="s">
        <v>49</v>
      </c>
      <c r="E45" s="42">
        <v>1</v>
      </c>
      <c r="F45" s="42">
        <v>50</v>
      </c>
      <c r="G45" s="42">
        <v>104</v>
      </c>
      <c r="H45" s="42">
        <v>20</v>
      </c>
      <c r="I45" s="42">
        <v>89</v>
      </c>
      <c r="J45" s="42">
        <v>79</v>
      </c>
      <c r="K45" s="42">
        <v>1</v>
      </c>
      <c r="L45" s="42">
        <v>7</v>
      </c>
      <c r="M45" s="42">
        <v>121</v>
      </c>
      <c r="N45" s="42">
        <v>101</v>
      </c>
      <c r="O45" s="42">
        <v>5</v>
      </c>
      <c r="P45" s="42">
        <v>78</v>
      </c>
      <c r="Q45" s="42">
        <v>132</v>
      </c>
      <c r="R45" s="42">
        <v>1</v>
      </c>
      <c r="S45" s="42">
        <v>11</v>
      </c>
      <c r="T45" s="44">
        <v>43</v>
      </c>
      <c r="X45" s="1">
        <f t="shared" si="39"/>
        <v>0</v>
      </c>
      <c r="Y45" s="1">
        <f t="shared" si="40"/>
        <v>72</v>
      </c>
      <c r="Z45" s="1">
        <f t="shared" si="41"/>
        <v>28</v>
      </c>
      <c r="AA45" s="1">
        <f t="shared" si="42"/>
        <v>20</v>
      </c>
      <c r="AB45" s="1">
        <f t="shared" si="43"/>
        <v>13</v>
      </c>
      <c r="AC45" s="1">
        <f t="shared" si="44"/>
        <v>25</v>
      </c>
      <c r="AD45" s="1">
        <f t="shared" si="45"/>
        <v>0</v>
      </c>
      <c r="AE45" s="1">
        <f t="shared" si="46"/>
        <v>8</v>
      </c>
      <c r="AF45" s="1">
        <f t="shared" si="47"/>
        <v>10</v>
      </c>
      <c r="AG45" s="1">
        <f t="shared" si="48"/>
        <v>1</v>
      </c>
      <c r="AH45" s="1">
        <f t="shared" si="49"/>
        <v>19</v>
      </c>
      <c r="AI45" s="1">
        <f t="shared" si="50"/>
        <v>77</v>
      </c>
      <c r="AJ45" s="1">
        <f t="shared" si="51"/>
        <v>26</v>
      </c>
      <c r="AK45">
        <f t="shared" si="37"/>
        <v>299</v>
      </c>
      <c r="AL45" s="1">
        <f t="shared" si="38"/>
        <v>0</v>
      </c>
      <c r="AM45" s="1">
        <f>RANK(AK45,AK:AK,0)+COUNTIFS($AK$3:AK45,AK45)-1</f>
        <v>128</v>
      </c>
      <c r="AN45" s="1">
        <f>RANK(AL45,AL:AL,0)+COUNTIFS($AL$3:AL45,AL45)-1</f>
        <v>127</v>
      </c>
      <c r="AO45" s="5">
        <f t="shared" si="18"/>
        <v>99.333333333333329</v>
      </c>
      <c r="AS45" s="1">
        <f t="shared" si="19"/>
        <v>97</v>
      </c>
      <c r="AT45" s="1">
        <f t="shared" si="20"/>
        <v>49</v>
      </c>
      <c r="AU45" s="1">
        <f t="shared" si="21"/>
        <v>28</v>
      </c>
      <c r="AV45" s="1">
        <f t="shared" si="22"/>
        <v>96</v>
      </c>
      <c r="AW45" s="1">
        <f t="shared" si="23"/>
        <v>88</v>
      </c>
      <c r="AX45" s="1">
        <f t="shared" si="24"/>
        <v>29</v>
      </c>
      <c r="AY45" s="1">
        <f t="shared" si="25"/>
        <v>68</v>
      </c>
      <c r="AZ45" s="1">
        <f t="shared" si="26"/>
        <v>2</v>
      </c>
      <c r="BA45" s="1">
        <f t="shared" si="27"/>
        <v>64</v>
      </c>
      <c r="BB45" s="1">
        <f t="shared" si="28"/>
        <v>18</v>
      </c>
      <c r="BC45" s="1">
        <f t="shared" si="29"/>
        <v>119</v>
      </c>
      <c r="BD45" s="1">
        <f t="shared" si="30"/>
        <v>77</v>
      </c>
      <c r="BE45" s="1">
        <f t="shared" si="31"/>
        <v>52</v>
      </c>
      <c r="BF45">
        <f t="shared" si="32"/>
        <v>787</v>
      </c>
      <c r="BG45" s="1">
        <f t="shared" si="33"/>
        <v>4</v>
      </c>
      <c r="BH45" s="1">
        <f>RANK(BF45,BF:BF,0)+COUNTIFS($BF$3:BF45,BF45)-1</f>
        <v>50</v>
      </c>
      <c r="BI45" s="1">
        <f>RANK(BG45,BG:BG,0)+COUNTIFS($BG$3:BG45,BG45)-1</f>
        <v>67</v>
      </c>
      <c r="BJ45" s="5">
        <f t="shared" si="34"/>
        <v>53.333333333333336</v>
      </c>
      <c r="BK45" s="5">
        <f t="shared" si="35"/>
        <v>152.66666666666666</v>
      </c>
    </row>
    <row r="46" spans="1:63">
      <c r="A46" s="5">
        <f>RANK(BK46,BK:BK,1)+COUNTIFS(BK$3:$BK46,BK46)-1</f>
        <v>81</v>
      </c>
      <c r="B46" s="5">
        <f>RANK(AO46,AO:AO,1)+COUNTIFS($AO$3:AO46,AO46)-1</f>
        <v>72</v>
      </c>
      <c r="C46" s="39" t="s">
        <v>184</v>
      </c>
      <c r="D46" s="39" t="s">
        <v>25</v>
      </c>
      <c r="E46" s="42">
        <v>5</v>
      </c>
      <c r="F46" s="42">
        <v>1</v>
      </c>
      <c r="G46" s="42">
        <v>132</v>
      </c>
      <c r="H46" s="42">
        <v>8</v>
      </c>
      <c r="I46" s="42">
        <v>64</v>
      </c>
      <c r="J46" s="42">
        <v>132</v>
      </c>
      <c r="K46" s="42">
        <v>34</v>
      </c>
      <c r="L46" s="42">
        <v>28</v>
      </c>
      <c r="M46" s="42">
        <v>60</v>
      </c>
      <c r="N46" s="42">
        <v>1</v>
      </c>
      <c r="O46" s="42">
        <v>13</v>
      </c>
      <c r="P46" s="42">
        <v>53</v>
      </c>
      <c r="Q46" s="42">
        <v>75</v>
      </c>
      <c r="R46" s="42">
        <v>1</v>
      </c>
      <c r="S46" s="42">
        <v>112</v>
      </c>
      <c r="T46" s="44">
        <v>44</v>
      </c>
      <c r="X46" s="1">
        <f t="shared" si="39"/>
        <v>4</v>
      </c>
      <c r="Y46" s="1">
        <f t="shared" si="40"/>
        <v>121</v>
      </c>
      <c r="Z46" s="1">
        <f t="shared" si="41"/>
        <v>0</v>
      </c>
      <c r="AA46" s="1">
        <f t="shared" si="42"/>
        <v>32</v>
      </c>
      <c r="AB46" s="1">
        <f t="shared" si="43"/>
        <v>38</v>
      </c>
      <c r="AC46" s="1">
        <f t="shared" si="44"/>
        <v>78</v>
      </c>
      <c r="AD46" s="1">
        <f t="shared" si="45"/>
        <v>33</v>
      </c>
      <c r="AE46" s="1">
        <f t="shared" si="46"/>
        <v>13</v>
      </c>
      <c r="AF46" s="1">
        <f t="shared" si="47"/>
        <v>71</v>
      </c>
      <c r="AG46" s="1">
        <f t="shared" si="48"/>
        <v>99</v>
      </c>
      <c r="AH46" s="1">
        <f t="shared" si="49"/>
        <v>11</v>
      </c>
      <c r="AI46" s="1">
        <f t="shared" si="50"/>
        <v>52</v>
      </c>
      <c r="AJ46" s="1">
        <f t="shared" si="51"/>
        <v>31</v>
      </c>
      <c r="AK46">
        <f t="shared" si="37"/>
        <v>583</v>
      </c>
      <c r="AL46" s="1">
        <f t="shared" si="38"/>
        <v>2</v>
      </c>
      <c r="AM46" s="1">
        <f>RANK(AK46,AK:AK,0)+COUNTIFS($AK$3:AK46,AK46)-1</f>
        <v>75</v>
      </c>
      <c r="AN46" s="1">
        <f>RANK(AL46,AL:AL,0)+COUNTIFS($AL$3:AL46,AL46)-1</f>
        <v>97</v>
      </c>
      <c r="AO46" s="5">
        <f t="shared" si="18"/>
        <v>72</v>
      </c>
      <c r="AS46" s="1">
        <f t="shared" si="19"/>
        <v>93</v>
      </c>
      <c r="AT46" s="1">
        <f t="shared" si="20"/>
        <v>0</v>
      </c>
      <c r="AU46" s="1">
        <f t="shared" si="21"/>
        <v>0</v>
      </c>
      <c r="AV46" s="1">
        <f t="shared" si="22"/>
        <v>108</v>
      </c>
      <c r="AW46" s="1">
        <f t="shared" si="23"/>
        <v>63</v>
      </c>
      <c r="AX46" s="1">
        <f t="shared" si="24"/>
        <v>24</v>
      </c>
      <c r="AY46" s="1">
        <f t="shared" si="25"/>
        <v>35</v>
      </c>
      <c r="AZ46" s="1">
        <f t="shared" si="26"/>
        <v>19</v>
      </c>
      <c r="BA46" s="1">
        <f t="shared" si="27"/>
        <v>3</v>
      </c>
      <c r="BB46" s="1">
        <f t="shared" si="28"/>
        <v>82</v>
      </c>
      <c r="BC46" s="1">
        <f t="shared" si="29"/>
        <v>111</v>
      </c>
      <c r="BD46" s="1">
        <f t="shared" si="30"/>
        <v>52</v>
      </c>
      <c r="BE46" s="1">
        <f t="shared" si="31"/>
        <v>5</v>
      </c>
      <c r="BF46">
        <f t="shared" si="32"/>
        <v>595</v>
      </c>
      <c r="BG46" s="1">
        <f t="shared" si="33"/>
        <v>4</v>
      </c>
      <c r="BH46" s="1">
        <f>RANK(BF46,BF:BF,0)+COUNTIFS($BF$3:BF46,BF46)-1</f>
        <v>111</v>
      </c>
      <c r="BI46" s="1">
        <f>RANK(BG46,BG:BG,0)+COUNTIFS($BG$3:BG46,BG46)-1</f>
        <v>68</v>
      </c>
      <c r="BJ46" s="5">
        <f t="shared" si="34"/>
        <v>74.333333333333329</v>
      </c>
      <c r="BK46" s="5">
        <f t="shared" si="35"/>
        <v>146.33333333333331</v>
      </c>
    </row>
    <row r="47" spans="1:63">
      <c r="A47" s="5">
        <f>RANK(BK47,BK:BK,1)+COUNTIFS(BK$3:$BK47,BK47)-1</f>
        <v>61</v>
      </c>
      <c r="B47" s="5">
        <f>RANK(AO47,AO:AO,1)+COUNTIFS($AO$3:AO47,AO47)-1</f>
        <v>41</v>
      </c>
      <c r="C47" s="39" t="s">
        <v>185</v>
      </c>
      <c r="D47" s="39" t="s">
        <v>91</v>
      </c>
      <c r="E47" s="42">
        <v>1</v>
      </c>
      <c r="F47" s="42">
        <v>83</v>
      </c>
      <c r="G47" s="42">
        <v>53</v>
      </c>
      <c r="H47" s="42">
        <v>39</v>
      </c>
      <c r="I47" s="42">
        <v>1</v>
      </c>
      <c r="J47" s="42">
        <v>65</v>
      </c>
      <c r="K47" s="42">
        <v>19</v>
      </c>
      <c r="L47" s="42">
        <v>54</v>
      </c>
      <c r="M47" s="42">
        <v>17</v>
      </c>
      <c r="N47" s="42">
        <v>125</v>
      </c>
      <c r="O47" s="42">
        <v>85</v>
      </c>
      <c r="P47" s="42">
        <v>73</v>
      </c>
      <c r="Q47" s="42">
        <v>1</v>
      </c>
      <c r="R47" s="42">
        <v>37</v>
      </c>
      <c r="S47" s="42">
        <v>85</v>
      </c>
      <c r="T47" s="44">
        <v>45</v>
      </c>
      <c r="X47" s="1">
        <f t="shared" si="39"/>
        <v>0</v>
      </c>
      <c r="Y47" s="1">
        <f t="shared" si="40"/>
        <v>39</v>
      </c>
      <c r="Z47" s="1">
        <f t="shared" si="41"/>
        <v>79</v>
      </c>
      <c r="AA47" s="1">
        <f t="shared" si="42"/>
        <v>1</v>
      </c>
      <c r="AB47" s="1">
        <f t="shared" si="43"/>
        <v>101</v>
      </c>
      <c r="AC47" s="1">
        <f t="shared" si="44"/>
        <v>11</v>
      </c>
      <c r="AD47" s="1">
        <f t="shared" si="45"/>
        <v>18</v>
      </c>
      <c r="AE47" s="1">
        <f t="shared" si="46"/>
        <v>39</v>
      </c>
      <c r="AF47" s="1">
        <f t="shared" si="47"/>
        <v>114</v>
      </c>
      <c r="AG47" s="1">
        <f t="shared" si="48"/>
        <v>25</v>
      </c>
      <c r="AH47" s="1">
        <f t="shared" si="49"/>
        <v>61</v>
      </c>
      <c r="AI47" s="1">
        <f t="shared" si="50"/>
        <v>72</v>
      </c>
      <c r="AJ47" s="1">
        <f t="shared" si="51"/>
        <v>105</v>
      </c>
      <c r="AK47">
        <f t="shared" si="37"/>
        <v>665</v>
      </c>
      <c r="AL47" s="1">
        <f t="shared" si="38"/>
        <v>3</v>
      </c>
      <c r="AM47" s="1">
        <f>RANK(AK47,AK:AK,0)+COUNTIFS($AK$3:AK47,AK47)-1</f>
        <v>43</v>
      </c>
      <c r="AN47" s="1">
        <f>RANK(AL47,AL:AL,0)+COUNTIFS($AL$3:AL47,AL47)-1</f>
        <v>59</v>
      </c>
      <c r="AO47" s="5">
        <f t="shared" si="18"/>
        <v>49</v>
      </c>
      <c r="AS47" s="1">
        <f t="shared" si="19"/>
        <v>97</v>
      </c>
      <c r="AT47" s="1">
        <f t="shared" si="20"/>
        <v>82</v>
      </c>
      <c r="AU47" s="1">
        <f t="shared" si="21"/>
        <v>79</v>
      </c>
      <c r="AV47" s="1">
        <f t="shared" si="22"/>
        <v>77</v>
      </c>
      <c r="AW47" s="1">
        <f t="shared" si="23"/>
        <v>0</v>
      </c>
      <c r="AX47" s="1">
        <f t="shared" si="24"/>
        <v>43</v>
      </c>
      <c r="AY47" s="1">
        <f t="shared" si="25"/>
        <v>50</v>
      </c>
      <c r="AZ47" s="1">
        <f t="shared" si="26"/>
        <v>45</v>
      </c>
      <c r="BA47" s="1">
        <f t="shared" si="27"/>
        <v>40</v>
      </c>
      <c r="BB47" s="1">
        <f t="shared" si="28"/>
        <v>42</v>
      </c>
      <c r="BC47" s="1">
        <f t="shared" si="29"/>
        <v>39</v>
      </c>
      <c r="BD47" s="1">
        <f t="shared" si="30"/>
        <v>72</v>
      </c>
      <c r="BE47" s="1">
        <f t="shared" si="31"/>
        <v>79</v>
      </c>
      <c r="BF47">
        <f t="shared" si="32"/>
        <v>745</v>
      </c>
      <c r="BG47" s="1">
        <f t="shared" si="33"/>
        <v>2</v>
      </c>
      <c r="BH47" s="1">
        <f>RANK(BF47,BF:BF,0)+COUNTIFS($BF$3:BF47,BF47)-1</f>
        <v>63</v>
      </c>
      <c r="BI47" s="1">
        <f>RANK(BG47,BG:BG,0)+COUNTIFS($BG$3:BG47,BG47)-1</f>
        <v>120</v>
      </c>
      <c r="BJ47" s="5">
        <f t="shared" si="34"/>
        <v>76</v>
      </c>
      <c r="BK47" s="5">
        <f t="shared" si="35"/>
        <v>125</v>
      </c>
    </row>
    <row r="48" spans="1:63">
      <c r="A48" s="5">
        <f>RANK(BK48,BK:BK,1)+COUNTIFS(BK$3:$BK48,BK48)-1</f>
        <v>93</v>
      </c>
      <c r="B48" s="5">
        <f>RANK(AO48,AO:AO,1)+COUNTIFS($AO$3:AO48,AO48)-1</f>
        <v>73</v>
      </c>
      <c r="C48" s="39" t="s">
        <v>186</v>
      </c>
      <c r="D48" s="39" t="s">
        <v>71</v>
      </c>
      <c r="E48" s="42">
        <v>1</v>
      </c>
      <c r="F48" s="42">
        <v>4</v>
      </c>
      <c r="G48" s="42">
        <v>132</v>
      </c>
      <c r="H48" s="42">
        <v>48</v>
      </c>
      <c r="I48" s="42">
        <v>1</v>
      </c>
      <c r="J48" s="42">
        <v>17</v>
      </c>
      <c r="K48" s="42">
        <v>45</v>
      </c>
      <c r="L48" s="42">
        <v>92</v>
      </c>
      <c r="M48" s="42">
        <v>54</v>
      </c>
      <c r="N48" s="42">
        <v>33</v>
      </c>
      <c r="O48" s="42">
        <v>59</v>
      </c>
      <c r="P48" s="42">
        <v>1</v>
      </c>
      <c r="Q48" s="42">
        <v>128</v>
      </c>
      <c r="R48" s="42">
        <v>116</v>
      </c>
      <c r="S48" s="42">
        <v>90</v>
      </c>
      <c r="T48" s="44">
        <v>46</v>
      </c>
      <c r="X48" s="1">
        <f t="shared" si="39"/>
        <v>0</v>
      </c>
      <c r="Y48" s="1">
        <f t="shared" si="40"/>
        <v>118</v>
      </c>
      <c r="Z48" s="1">
        <f t="shared" si="41"/>
        <v>0</v>
      </c>
      <c r="AA48" s="1">
        <f t="shared" si="42"/>
        <v>8</v>
      </c>
      <c r="AB48" s="1">
        <f t="shared" si="43"/>
        <v>101</v>
      </c>
      <c r="AC48" s="1">
        <f t="shared" si="44"/>
        <v>37</v>
      </c>
      <c r="AD48" s="1">
        <f t="shared" si="45"/>
        <v>44</v>
      </c>
      <c r="AE48" s="1">
        <f t="shared" si="46"/>
        <v>77</v>
      </c>
      <c r="AF48" s="1">
        <f t="shared" si="47"/>
        <v>77</v>
      </c>
      <c r="AG48" s="1">
        <f t="shared" si="48"/>
        <v>67</v>
      </c>
      <c r="AH48" s="1">
        <f t="shared" si="49"/>
        <v>35</v>
      </c>
      <c r="AI48" s="1">
        <f t="shared" si="50"/>
        <v>0</v>
      </c>
      <c r="AJ48" s="1">
        <f t="shared" si="51"/>
        <v>22</v>
      </c>
      <c r="AK48">
        <f t="shared" si="37"/>
        <v>586</v>
      </c>
      <c r="AL48" s="1">
        <f t="shared" si="38"/>
        <v>2</v>
      </c>
      <c r="AM48" s="1">
        <f>RANK(AK48,AK:AK,0)+COUNTIFS($AK$3:AK48,AK48)-1</f>
        <v>74</v>
      </c>
      <c r="AN48" s="1">
        <f>RANK(AL48,AL:AL,0)+COUNTIFS($AL$3:AL48,AL48)-1</f>
        <v>98</v>
      </c>
      <c r="AO48" s="5">
        <f t="shared" si="18"/>
        <v>72.666666666666671</v>
      </c>
      <c r="AS48" s="1">
        <f t="shared" si="19"/>
        <v>97</v>
      </c>
      <c r="AT48" s="1">
        <f t="shared" si="20"/>
        <v>3</v>
      </c>
      <c r="AU48" s="1">
        <f t="shared" si="21"/>
        <v>0</v>
      </c>
      <c r="AV48" s="1">
        <f t="shared" si="22"/>
        <v>68</v>
      </c>
      <c r="AW48" s="1">
        <f t="shared" si="23"/>
        <v>0</v>
      </c>
      <c r="AX48" s="1">
        <f t="shared" si="24"/>
        <v>91</v>
      </c>
      <c r="AY48" s="1">
        <f t="shared" si="25"/>
        <v>24</v>
      </c>
      <c r="AZ48" s="1">
        <f t="shared" si="26"/>
        <v>83</v>
      </c>
      <c r="BA48" s="1">
        <f t="shared" si="27"/>
        <v>3</v>
      </c>
      <c r="BB48" s="1">
        <f t="shared" si="28"/>
        <v>50</v>
      </c>
      <c r="BC48" s="1">
        <f t="shared" si="29"/>
        <v>65</v>
      </c>
      <c r="BD48" s="1">
        <f t="shared" si="30"/>
        <v>0</v>
      </c>
      <c r="BE48" s="1">
        <f t="shared" si="31"/>
        <v>48</v>
      </c>
      <c r="BF48">
        <f t="shared" si="32"/>
        <v>532</v>
      </c>
      <c r="BG48" s="1">
        <f t="shared" si="33"/>
        <v>3</v>
      </c>
      <c r="BH48" s="1">
        <f>RANK(BF48,BF:BF,0)+COUNTIFS($BF$3:BF48,BF48)-1</f>
        <v>119</v>
      </c>
      <c r="BI48" s="1">
        <f>RANK(BG48,BG:BG,0)+COUNTIFS($BG$3:BG48,BG48)-1</f>
        <v>95</v>
      </c>
      <c r="BJ48" s="5">
        <f t="shared" si="34"/>
        <v>86.666666666666671</v>
      </c>
      <c r="BK48" s="5">
        <f t="shared" si="35"/>
        <v>159.33333333333334</v>
      </c>
    </row>
    <row r="49" spans="1:63">
      <c r="A49" s="5">
        <f>RANK(BK49,BK:BK,1)+COUNTIFS(BK$3:$BK49,BK49)-1</f>
        <v>40</v>
      </c>
      <c r="B49" s="5">
        <f>RANK(AO49,AO:AO,1)+COUNTIFS($AO$3:AO49,AO49)-1</f>
        <v>40</v>
      </c>
      <c r="C49" s="39" t="s">
        <v>187</v>
      </c>
      <c r="D49" s="39" t="s">
        <v>15</v>
      </c>
      <c r="E49" s="42">
        <v>1</v>
      </c>
      <c r="F49" s="42">
        <v>25</v>
      </c>
      <c r="G49" s="42">
        <v>49</v>
      </c>
      <c r="H49" s="42">
        <v>132</v>
      </c>
      <c r="I49" s="42">
        <v>57</v>
      </c>
      <c r="J49" s="42">
        <v>40</v>
      </c>
      <c r="K49" s="42">
        <v>1</v>
      </c>
      <c r="L49" s="42">
        <v>124</v>
      </c>
      <c r="M49" s="42">
        <v>60</v>
      </c>
      <c r="N49" s="42">
        <v>22</v>
      </c>
      <c r="O49" s="42">
        <v>9</v>
      </c>
      <c r="P49" s="42">
        <v>1</v>
      </c>
      <c r="Q49" s="42">
        <v>108</v>
      </c>
      <c r="R49" s="42">
        <v>118</v>
      </c>
      <c r="S49" s="42">
        <v>69</v>
      </c>
      <c r="T49" s="44">
        <v>47</v>
      </c>
      <c r="X49" s="1">
        <f t="shared" si="39"/>
        <v>0</v>
      </c>
      <c r="Y49" s="1">
        <f t="shared" si="40"/>
        <v>97</v>
      </c>
      <c r="Z49" s="1">
        <f t="shared" si="41"/>
        <v>83</v>
      </c>
      <c r="AA49" s="1">
        <f t="shared" si="42"/>
        <v>92</v>
      </c>
      <c r="AB49" s="1">
        <f t="shared" si="43"/>
        <v>45</v>
      </c>
      <c r="AC49" s="1">
        <f t="shared" si="44"/>
        <v>14</v>
      </c>
      <c r="AD49" s="1">
        <f t="shared" si="45"/>
        <v>0</v>
      </c>
      <c r="AE49" s="1">
        <f t="shared" si="46"/>
        <v>109</v>
      </c>
      <c r="AF49" s="1">
        <f t="shared" si="47"/>
        <v>71</v>
      </c>
      <c r="AG49" s="1">
        <f t="shared" si="48"/>
        <v>78</v>
      </c>
      <c r="AH49" s="1">
        <f t="shared" si="49"/>
        <v>15</v>
      </c>
      <c r="AI49" s="1">
        <f t="shared" si="50"/>
        <v>0</v>
      </c>
      <c r="AJ49" s="1">
        <f t="shared" si="51"/>
        <v>2</v>
      </c>
      <c r="AK49">
        <f t="shared" si="37"/>
        <v>606</v>
      </c>
      <c r="AL49" s="1">
        <f t="shared" si="38"/>
        <v>4</v>
      </c>
      <c r="AM49" s="1">
        <f>RANK(AK49,AK:AK,0)+COUNTIFS($AK$3:AK49,AK49)-1</f>
        <v>63</v>
      </c>
      <c r="AN49" s="1">
        <f>RANK(AL49,AL:AL,0)+COUNTIFS($AL$3:AL49,AL49)-1</f>
        <v>35</v>
      </c>
      <c r="AO49" s="5">
        <f t="shared" si="18"/>
        <v>48.333333333333336</v>
      </c>
      <c r="AS49" s="1">
        <f t="shared" si="19"/>
        <v>97</v>
      </c>
      <c r="AT49" s="1">
        <f t="shared" si="20"/>
        <v>24</v>
      </c>
      <c r="AU49" s="1">
        <f t="shared" si="21"/>
        <v>83</v>
      </c>
      <c r="AV49" s="1">
        <f t="shared" si="22"/>
        <v>16</v>
      </c>
      <c r="AW49" s="1">
        <f t="shared" si="23"/>
        <v>56</v>
      </c>
      <c r="AX49" s="1">
        <f t="shared" si="24"/>
        <v>68</v>
      </c>
      <c r="AY49" s="1">
        <f t="shared" si="25"/>
        <v>68</v>
      </c>
      <c r="AZ49" s="1">
        <f t="shared" si="26"/>
        <v>115</v>
      </c>
      <c r="BA49" s="1">
        <f t="shared" si="27"/>
        <v>3</v>
      </c>
      <c r="BB49" s="1">
        <f t="shared" si="28"/>
        <v>61</v>
      </c>
      <c r="BC49" s="1">
        <f t="shared" si="29"/>
        <v>115</v>
      </c>
      <c r="BD49" s="1">
        <f t="shared" si="30"/>
        <v>0</v>
      </c>
      <c r="BE49" s="1">
        <f t="shared" si="31"/>
        <v>28</v>
      </c>
      <c r="BF49">
        <f t="shared" si="32"/>
        <v>734</v>
      </c>
      <c r="BG49" s="1">
        <f t="shared" si="33"/>
        <v>4</v>
      </c>
      <c r="BH49" s="1">
        <f>RANK(BF49,BF:BF,0)+COUNTIFS($BF$3:BF49,BF49)-1</f>
        <v>65</v>
      </c>
      <c r="BI49" s="1">
        <f>RANK(BG49,BG:BG,0)+COUNTIFS($BG$3:BG49,BG49)-1</f>
        <v>69</v>
      </c>
      <c r="BJ49" s="5">
        <f t="shared" si="34"/>
        <v>60.333333333333336</v>
      </c>
      <c r="BK49" s="5">
        <f t="shared" si="35"/>
        <v>108.66666666666667</v>
      </c>
    </row>
    <row r="50" spans="1:63">
      <c r="A50" s="5">
        <f>RANK(BK50,BK:BK,1)+COUNTIFS(BK$3:$BK50,BK50)-1</f>
        <v>10</v>
      </c>
      <c r="B50" s="5">
        <f>RANK(AO50,AO:AO,1)+COUNTIFS($AO$3:AO50,AO50)-1</f>
        <v>36</v>
      </c>
      <c r="C50" s="39" t="s">
        <v>188</v>
      </c>
      <c r="D50" s="39" t="s">
        <v>9</v>
      </c>
      <c r="E50" s="42">
        <v>1</v>
      </c>
      <c r="F50" s="42">
        <v>132</v>
      </c>
      <c r="G50" s="42">
        <v>42</v>
      </c>
      <c r="H50" s="42">
        <v>1</v>
      </c>
      <c r="I50" s="42">
        <v>115</v>
      </c>
      <c r="J50" s="42">
        <v>90</v>
      </c>
      <c r="K50" s="42">
        <v>128</v>
      </c>
      <c r="L50" s="42">
        <v>113</v>
      </c>
      <c r="M50" s="42">
        <v>116</v>
      </c>
      <c r="N50" s="42">
        <v>1</v>
      </c>
      <c r="O50" s="42">
        <v>64</v>
      </c>
      <c r="P50" s="42">
        <v>11</v>
      </c>
      <c r="Q50" s="42">
        <v>67</v>
      </c>
      <c r="R50" s="42">
        <v>30</v>
      </c>
      <c r="S50" s="42">
        <v>54</v>
      </c>
      <c r="T50" s="44">
        <v>48</v>
      </c>
      <c r="X50" s="1">
        <f t="shared" si="39"/>
        <v>0</v>
      </c>
      <c r="Y50" s="1">
        <f t="shared" si="40"/>
        <v>10</v>
      </c>
      <c r="Z50" s="1">
        <f t="shared" si="41"/>
        <v>90</v>
      </c>
      <c r="AA50" s="1">
        <f t="shared" si="42"/>
        <v>39</v>
      </c>
      <c r="AB50" s="1">
        <f t="shared" si="43"/>
        <v>13</v>
      </c>
      <c r="AC50" s="1">
        <f t="shared" si="44"/>
        <v>36</v>
      </c>
      <c r="AD50" s="1">
        <f t="shared" si="45"/>
        <v>127</v>
      </c>
      <c r="AE50" s="1">
        <f t="shared" si="46"/>
        <v>98</v>
      </c>
      <c r="AF50" s="1">
        <f t="shared" si="47"/>
        <v>15</v>
      </c>
      <c r="AG50" s="1">
        <f t="shared" si="48"/>
        <v>99</v>
      </c>
      <c r="AH50" s="1">
        <f t="shared" si="49"/>
        <v>40</v>
      </c>
      <c r="AI50" s="1">
        <f t="shared" si="50"/>
        <v>10</v>
      </c>
      <c r="AJ50" s="1">
        <f t="shared" si="51"/>
        <v>39</v>
      </c>
      <c r="AK50">
        <f t="shared" si="37"/>
        <v>616</v>
      </c>
      <c r="AL50" s="1">
        <f t="shared" si="38"/>
        <v>4</v>
      </c>
      <c r="AM50" s="1">
        <f>RANK(AK50,AK:AK,0)+COUNTIFS($AK$3:AK50,AK50)-1</f>
        <v>57</v>
      </c>
      <c r="AN50" s="1">
        <f>RANK(AL50,AL:AL,0)+COUNTIFS($AL$3:AL50,AL50)-1</f>
        <v>36</v>
      </c>
      <c r="AO50" s="5">
        <f t="shared" si="18"/>
        <v>47</v>
      </c>
      <c r="AS50" s="1">
        <f t="shared" si="19"/>
        <v>97</v>
      </c>
      <c r="AT50" s="1">
        <f t="shared" si="20"/>
        <v>131</v>
      </c>
      <c r="AU50" s="1">
        <f t="shared" si="21"/>
        <v>90</v>
      </c>
      <c r="AV50" s="1">
        <f t="shared" si="22"/>
        <v>115</v>
      </c>
      <c r="AW50" s="1">
        <f t="shared" si="23"/>
        <v>114</v>
      </c>
      <c r="AX50" s="1">
        <f t="shared" si="24"/>
        <v>18</v>
      </c>
      <c r="AY50" s="1">
        <f t="shared" si="25"/>
        <v>59</v>
      </c>
      <c r="AZ50" s="1">
        <f t="shared" si="26"/>
        <v>104</v>
      </c>
      <c r="BA50" s="1">
        <f t="shared" si="27"/>
        <v>59</v>
      </c>
      <c r="BB50" s="1">
        <f t="shared" si="28"/>
        <v>82</v>
      </c>
      <c r="BC50" s="1">
        <f t="shared" si="29"/>
        <v>60</v>
      </c>
      <c r="BD50" s="1">
        <f t="shared" si="30"/>
        <v>10</v>
      </c>
      <c r="BE50" s="1">
        <f t="shared" si="31"/>
        <v>13</v>
      </c>
      <c r="BF50">
        <f t="shared" si="32"/>
        <v>952</v>
      </c>
      <c r="BG50" s="1">
        <f t="shared" si="33"/>
        <v>7</v>
      </c>
      <c r="BH50" s="1">
        <f>RANK(BF50,BF:BF,0)+COUNTIFS($BF$3:BF50,BF50)-1</f>
        <v>6</v>
      </c>
      <c r="BI50" s="1">
        <f>RANK(BG50,BG:BG,0)+COUNTIFS($BG$3:BG50,BG50)-1</f>
        <v>2</v>
      </c>
      <c r="BJ50" s="5">
        <f t="shared" si="34"/>
        <v>18.666666666666668</v>
      </c>
      <c r="BK50" s="5">
        <f t="shared" si="35"/>
        <v>65.666666666666671</v>
      </c>
    </row>
    <row r="51" spans="1:63">
      <c r="A51" s="5">
        <f>RANK(BK51,BK:BK,1)+COUNTIFS(BK$3:$BK51,BK51)-1</f>
        <v>38</v>
      </c>
      <c r="B51" s="5">
        <f>RANK(AO51,AO:AO,1)+COUNTIFS($AO$3:AO51,AO51)-1</f>
        <v>21</v>
      </c>
      <c r="C51" s="39" t="s">
        <v>189</v>
      </c>
      <c r="D51" s="39" t="s">
        <v>43</v>
      </c>
      <c r="E51" s="42">
        <v>1</v>
      </c>
      <c r="F51" s="42">
        <v>29</v>
      </c>
      <c r="G51" s="42">
        <v>64</v>
      </c>
      <c r="H51" s="42">
        <v>57</v>
      </c>
      <c r="I51" s="42">
        <v>9</v>
      </c>
      <c r="J51" s="42">
        <v>104</v>
      </c>
      <c r="K51" s="42">
        <v>1</v>
      </c>
      <c r="L51" s="42">
        <v>58</v>
      </c>
      <c r="M51" s="42">
        <v>50</v>
      </c>
      <c r="N51" s="42">
        <v>1</v>
      </c>
      <c r="O51" s="42">
        <v>56</v>
      </c>
      <c r="P51" s="42">
        <v>123</v>
      </c>
      <c r="Q51" s="42">
        <v>132</v>
      </c>
      <c r="R51" s="42">
        <v>96</v>
      </c>
      <c r="S51" s="42">
        <v>46</v>
      </c>
      <c r="T51" s="44">
        <v>49</v>
      </c>
      <c r="X51" s="1">
        <f t="shared" si="39"/>
        <v>0</v>
      </c>
      <c r="Y51" s="1">
        <f t="shared" si="40"/>
        <v>93</v>
      </c>
      <c r="Z51" s="1">
        <f t="shared" si="41"/>
        <v>68</v>
      </c>
      <c r="AA51" s="1">
        <f t="shared" si="42"/>
        <v>17</v>
      </c>
      <c r="AB51" s="1">
        <f t="shared" si="43"/>
        <v>93</v>
      </c>
      <c r="AC51" s="1">
        <f t="shared" si="44"/>
        <v>50</v>
      </c>
      <c r="AD51" s="1">
        <f t="shared" si="45"/>
        <v>0</v>
      </c>
      <c r="AE51" s="1">
        <f t="shared" si="46"/>
        <v>43</v>
      </c>
      <c r="AF51" s="1">
        <f t="shared" si="47"/>
        <v>81</v>
      </c>
      <c r="AG51" s="1">
        <f t="shared" si="48"/>
        <v>99</v>
      </c>
      <c r="AH51" s="1">
        <f t="shared" si="49"/>
        <v>32</v>
      </c>
      <c r="AI51" s="1">
        <f t="shared" si="50"/>
        <v>122</v>
      </c>
      <c r="AJ51" s="1">
        <f t="shared" si="51"/>
        <v>26</v>
      </c>
      <c r="AK51">
        <f t="shared" si="37"/>
        <v>724</v>
      </c>
      <c r="AL51" s="1">
        <f t="shared" si="38"/>
        <v>5</v>
      </c>
      <c r="AM51" s="1">
        <f>RANK(AK51,AK:AK,0)+COUNTIFS($AK$3:AK51,AK51)-1</f>
        <v>34</v>
      </c>
      <c r="AN51" s="1">
        <f>RANK(AL51,AL:AL,0)+COUNTIFS($AL$3:AL51,AL51)-1</f>
        <v>17</v>
      </c>
      <c r="AO51" s="5">
        <f t="shared" si="18"/>
        <v>33.333333333333336</v>
      </c>
      <c r="AS51" s="1">
        <f t="shared" si="19"/>
        <v>97</v>
      </c>
      <c r="AT51" s="1">
        <f t="shared" si="20"/>
        <v>28</v>
      </c>
      <c r="AU51" s="1">
        <f t="shared" si="21"/>
        <v>68</v>
      </c>
      <c r="AV51" s="1">
        <f t="shared" si="22"/>
        <v>59</v>
      </c>
      <c r="AW51" s="1">
        <f t="shared" si="23"/>
        <v>8</v>
      </c>
      <c r="AX51" s="1">
        <f t="shared" si="24"/>
        <v>4</v>
      </c>
      <c r="AY51" s="1">
        <f t="shared" si="25"/>
        <v>68</v>
      </c>
      <c r="AZ51" s="1">
        <f t="shared" si="26"/>
        <v>49</v>
      </c>
      <c r="BA51" s="1">
        <f t="shared" si="27"/>
        <v>7</v>
      </c>
      <c r="BB51" s="1">
        <f t="shared" si="28"/>
        <v>82</v>
      </c>
      <c r="BC51" s="1">
        <f t="shared" si="29"/>
        <v>68</v>
      </c>
      <c r="BD51" s="1">
        <f t="shared" si="30"/>
        <v>122</v>
      </c>
      <c r="BE51" s="1">
        <f t="shared" si="31"/>
        <v>52</v>
      </c>
      <c r="BF51">
        <f t="shared" si="32"/>
        <v>712</v>
      </c>
      <c r="BG51" s="1">
        <f t="shared" si="33"/>
        <v>3</v>
      </c>
      <c r="BH51" s="1">
        <f>RANK(BF51,BF:BF,0)+COUNTIFS($BF$3:BF51,BF51)-1</f>
        <v>73</v>
      </c>
      <c r="BI51" s="1">
        <f>RANK(BG51,BG:BG,0)+COUNTIFS($BG$3:BG51,BG51)-1</f>
        <v>96</v>
      </c>
      <c r="BJ51" s="5">
        <f t="shared" si="34"/>
        <v>72.666666666666671</v>
      </c>
      <c r="BK51" s="5">
        <f t="shared" si="35"/>
        <v>106</v>
      </c>
    </row>
    <row r="52" spans="1:63">
      <c r="A52" s="5">
        <f>RANK(BK52,BK:BK,1)+COUNTIFS(BK$3:$BK52,BK52)-1</f>
        <v>7</v>
      </c>
      <c r="B52" s="5">
        <f>RANK(AO52,AO:AO,1)+COUNTIFS($AO$3:AO52,AO52)-1</f>
        <v>7</v>
      </c>
      <c r="C52" s="39" t="s">
        <v>190</v>
      </c>
      <c r="D52" s="39" t="s">
        <v>23</v>
      </c>
      <c r="E52" s="42">
        <v>1</v>
      </c>
      <c r="F52" s="42">
        <v>108</v>
      </c>
      <c r="G52" s="42">
        <v>67</v>
      </c>
      <c r="H52" s="42">
        <v>44</v>
      </c>
      <c r="I52" s="42">
        <v>1</v>
      </c>
      <c r="J52" s="42">
        <v>45</v>
      </c>
      <c r="K52" s="42">
        <v>24</v>
      </c>
      <c r="L52" s="42">
        <v>125</v>
      </c>
      <c r="M52" s="42">
        <v>41</v>
      </c>
      <c r="N52" s="42">
        <v>1</v>
      </c>
      <c r="O52" s="42">
        <v>129</v>
      </c>
      <c r="P52" s="42">
        <v>131</v>
      </c>
      <c r="Q52" s="42">
        <v>58</v>
      </c>
      <c r="R52" s="42">
        <v>23</v>
      </c>
      <c r="S52" s="42">
        <v>106</v>
      </c>
      <c r="T52" s="44">
        <v>50</v>
      </c>
      <c r="X52" s="1">
        <f t="shared" si="39"/>
        <v>0</v>
      </c>
      <c r="Y52" s="1">
        <f t="shared" si="40"/>
        <v>14</v>
      </c>
      <c r="Z52" s="1">
        <f t="shared" si="41"/>
        <v>65</v>
      </c>
      <c r="AA52" s="1">
        <f t="shared" si="42"/>
        <v>4</v>
      </c>
      <c r="AB52" s="1">
        <f t="shared" si="43"/>
        <v>101</v>
      </c>
      <c r="AC52" s="1">
        <f t="shared" si="44"/>
        <v>9</v>
      </c>
      <c r="AD52" s="1">
        <f t="shared" si="45"/>
        <v>23</v>
      </c>
      <c r="AE52" s="1">
        <f t="shared" si="46"/>
        <v>110</v>
      </c>
      <c r="AF52" s="1">
        <f t="shared" si="47"/>
        <v>90</v>
      </c>
      <c r="AG52" s="1">
        <f t="shared" si="48"/>
        <v>99</v>
      </c>
      <c r="AH52" s="1">
        <f t="shared" si="49"/>
        <v>105</v>
      </c>
      <c r="AI52" s="1">
        <f t="shared" si="50"/>
        <v>130</v>
      </c>
      <c r="AJ52" s="1">
        <f t="shared" si="51"/>
        <v>48</v>
      </c>
      <c r="AK52">
        <f t="shared" si="37"/>
        <v>798</v>
      </c>
      <c r="AL52" s="1">
        <f t="shared" si="38"/>
        <v>6</v>
      </c>
      <c r="AM52" s="1">
        <f>RANK(AK52,AK:AK,0)+COUNTIFS($AK$3:AK52,AK52)-1</f>
        <v>10</v>
      </c>
      <c r="AN52" s="1">
        <f>RANK(AL52,AL:AL,0)+COUNTIFS($AL$3:AL52,AL52)-1</f>
        <v>2</v>
      </c>
      <c r="AO52" s="5">
        <f t="shared" si="18"/>
        <v>20.666666666666668</v>
      </c>
      <c r="AS52" s="1">
        <f t="shared" si="19"/>
        <v>97</v>
      </c>
      <c r="AT52" s="1">
        <f t="shared" si="20"/>
        <v>107</v>
      </c>
      <c r="AU52" s="1">
        <f t="shared" si="21"/>
        <v>65</v>
      </c>
      <c r="AV52" s="1">
        <f t="shared" si="22"/>
        <v>72</v>
      </c>
      <c r="AW52" s="1">
        <f t="shared" si="23"/>
        <v>0</v>
      </c>
      <c r="AX52" s="1">
        <f t="shared" si="24"/>
        <v>63</v>
      </c>
      <c r="AY52" s="1">
        <f t="shared" si="25"/>
        <v>45</v>
      </c>
      <c r="AZ52" s="1">
        <f t="shared" si="26"/>
        <v>116</v>
      </c>
      <c r="BA52" s="1">
        <f t="shared" si="27"/>
        <v>16</v>
      </c>
      <c r="BB52" s="1">
        <f t="shared" si="28"/>
        <v>82</v>
      </c>
      <c r="BC52" s="1">
        <f t="shared" si="29"/>
        <v>5</v>
      </c>
      <c r="BD52" s="1">
        <f t="shared" si="30"/>
        <v>130</v>
      </c>
      <c r="BE52" s="1">
        <f t="shared" si="31"/>
        <v>22</v>
      </c>
      <c r="BF52">
        <f t="shared" si="32"/>
        <v>820</v>
      </c>
      <c r="BG52" s="1">
        <f t="shared" si="33"/>
        <v>5</v>
      </c>
      <c r="BH52" s="1">
        <f>RANK(BF52,BF:BF,0)+COUNTIFS($BF$3:BF52,BF52)-1</f>
        <v>37</v>
      </c>
      <c r="BI52" s="1">
        <f>RANK(BG52,BG:BG,0)+COUNTIFS($BG$3:BG52,BG52)-1</f>
        <v>27</v>
      </c>
      <c r="BJ52" s="5">
        <f t="shared" si="34"/>
        <v>38</v>
      </c>
      <c r="BK52" s="5">
        <f t="shared" si="35"/>
        <v>58.666666666666671</v>
      </c>
    </row>
    <row r="53" spans="1:63">
      <c r="A53" s="5">
        <f>RANK(BK53,BK:BK,1)+COUNTIFS(BK$3:$BK53,BK53)-1</f>
        <v>34</v>
      </c>
      <c r="B53" s="5">
        <f>RANK(AO53,AO:AO,1)+COUNTIFS($AO$3:AO53,AO53)-1</f>
        <v>34</v>
      </c>
      <c r="C53" s="39" t="s">
        <v>191</v>
      </c>
      <c r="D53" s="39" t="s">
        <v>28</v>
      </c>
      <c r="E53" s="42">
        <v>1</v>
      </c>
      <c r="F53" s="42">
        <v>132</v>
      </c>
      <c r="G53" s="42">
        <v>26</v>
      </c>
      <c r="H53" s="42">
        <v>62</v>
      </c>
      <c r="I53" s="42">
        <v>1</v>
      </c>
      <c r="J53" s="42">
        <v>54</v>
      </c>
      <c r="K53" s="42">
        <v>107</v>
      </c>
      <c r="L53" s="42">
        <v>17</v>
      </c>
      <c r="M53" s="42">
        <v>4</v>
      </c>
      <c r="N53" s="42">
        <v>36</v>
      </c>
      <c r="O53" s="42">
        <v>1</v>
      </c>
      <c r="P53" s="42">
        <v>65</v>
      </c>
      <c r="Q53" s="42">
        <v>85</v>
      </c>
      <c r="R53" s="42">
        <v>67</v>
      </c>
      <c r="S53" s="42">
        <v>52</v>
      </c>
      <c r="T53" s="44">
        <v>51</v>
      </c>
      <c r="X53" s="1">
        <f t="shared" si="39"/>
        <v>0</v>
      </c>
      <c r="Y53" s="1">
        <f t="shared" si="40"/>
        <v>10</v>
      </c>
      <c r="Z53" s="1">
        <f t="shared" si="41"/>
        <v>106</v>
      </c>
      <c r="AA53" s="1">
        <f t="shared" si="42"/>
        <v>22</v>
      </c>
      <c r="AB53" s="1">
        <f t="shared" si="43"/>
        <v>101</v>
      </c>
      <c r="AC53" s="1">
        <f t="shared" si="44"/>
        <v>0</v>
      </c>
      <c r="AD53" s="1">
        <f t="shared" si="45"/>
        <v>106</v>
      </c>
      <c r="AE53" s="1">
        <f t="shared" si="46"/>
        <v>2</v>
      </c>
      <c r="AF53" s="1">
        <f t="shared" si="47"/>
        <v>127</v>
      </c>
      <c r="AG53" s="1">
        <f t="shared" si="48"/>
        <v>64</v>
      </c>
      <c r="AH53" s="1">
        <f t="shared" si="49"/>
        <v>23</v>
      </c>
      <c r="AI53" s="1">
        <f t="shared" si="50"/>
        <v>64</v>
      </c>
      <c r="AJ53" s="1">
        <f t="shared" si="51"/>
        <v>21</v>
      </c>
      <c r="AK53">
        <f t="shared" si="37"/>
        <v>646</v>
      </c>
      <c r="AL53" s="1">
        <f t="shared" si="38"/>
        <v>4</v>
      </c>
      <c r="AM53" s="1">
        <f>RANK(AK53,AK:AK,0)+COUNTIFS($AK$3:AK53,AK53)-1</f>
        <v>50</v>
      </c>
      <c r="AN53" s="1">
        <f>RANK(AL53,AL:AL,0)+COUNTIFS($AL$3:AL53,AL53)-1</f>
        <v>37</v>
      </c>
      <c r="AO53" s="5">
        <f t="shared" si="18"/>
        <v>46</v>
      </c>
      <c r="AS53" s="1">
        <f t="shared" si="19"/>
        <v>97</v>
      </c>
      <c r="AT53" s="1">
        <f t="shared" si="20"/>
        <v>131</v>
      </c>
      <c r="AU53" s="1">
        <f t="shared" si="21"/>
        <v>106</v>
      </c>
      <c r="AV53" s="1">
        <f t="shared" si="22"/>
        <v>54</v>
      </c>
      <c r="AW53" s="1">
        <f t="shared" si="23"/>
        <v>0</v>
      </c>
      <c r="AX53" s="1">
        <f t="shared" si="24"/>
        <v>54</v>
      </c>
      <c r="AY53" s="1">
        <f t="shared" si="25"/>
        <v>38</v>
      </c>
      <c r="AZ53" s="1">
        <f t="shared" si="26"/>
        <v>8</v>
      </c>
      <c r="BA53" s="1">
        <f t="shared" si="27"/>
        <v>53</v>
      </c>
      <c r="BB53" s="1">
        <f t="shared" si="28"/>
        <v>47</v>
      </c>
      <c r="BC53" s="1">
        <f t="shared" si="29"/>
        <v>123</v>
      </c>
      <c r="BD53" s="1">
        <f t="shared" si="30"/>
        <v>64</v>
      </c>
      <c r="BE53" s="1">
        <f t="shared" si="31"/>
        <v>5</v>
      </c>
      <c r="BF53">
        <f t="shared" si="32"/>
        <v>780</v>
      </c>
      <c r="BG53" s="1">
        <f t="shared" si="33"/>
        <v>4</v>
      </c>
      <c r="BH53" s="1">
        <f>RANK(BF53,BF:BF,0)+COUNTIFS($BF$3:BF53,BF53)-1</f>
        <v>54</v>
      </c>
      <c r="BI53" s="1">
        <f>RANK(BG53,BG:BG,0)+COUNTIFS($BG$3:BG53,BG53)-1</f>
        <v>70</v>
      </c>
      <c r="BJ53" s="5">
        <f t="shared" si="34"/>
        <v>58.333333333333336</v>
      </c>
      <c r="BK53" s="5">
        <f t="shared" si="35"/>
        <v>104.33333333333334</v>
      </c>
    </row>
    <row r="54" spans="1:63">
      <c r="A54" s="5">
        <f>RANK(BK54,BK:BK,1)+COUNTIFS(BK$3:$BK54,BK54)-1</f>
        <v>78</v>
      </c>
      <c r="B54" s="5">
        <f>RANK(AO54,AO:AO,1)+COUNTIFS($AO$3:AO54,AO54)-1</f>
        <v>50</v>
      </c>
      <c r="C54" s="39" t="s">
        <v>192</v>
      </c>
      <c r="D54" s="39" t="s">
        <v>18</v>
      </c>
      <c r="E54" s="42">
        <v>1</v>
      </c>
      <c r="F54" s="42">
        <v>38</v>
      </c>
      <c r="G54" s="42">
        <v>92</v>
      </c>
      <c r="H54" s="42">
        <v>132</v>
      </c>
      <c r="I54" s="42">
        <v>53</v>
      </c>
      <c r="J54" s="42">
        <v>1</v>
      </c>
      <c r="K54" s="42">
        <v>56</v>
      </c>
      <c r="L54" s="42">
        <v>11</v>
      </c>
      <c r="M54" s="42">
        <v>2</v>
      </c>
      <c r="N54" s="42">
        <v>34</v>
      </c>
      <c r="O54" s="42">
        <v>1</v>
      </c>
      <c r="P54" s="42">
        <v>6</v>
      </c>
      <c r="Q54" s="42">
        <v>120</v>
      </c>
      <c r="R54" s="42">
        <v>109</v>
      </c>
      <c r="S54" s="42">
        <v>85</v>
      </c>
      <c r="T54" s="44">
        <v>52</v>
      </c>
      <c r="X54" s="1">
        <f t="shared" si="39"/>
        <v>0</v>
      </c>
      <c r="Y54" s="1">
        <f t="shared" si="40"/>
        <v>84</v>
      </c>
      <c r="Z54" s="1">
        <f t="shared" si="41"/>
        <v>40</v>
      </c>
      <c r="AA54" s="1">
        <f t="shared" si="42"/>
        <v>92</v>
      </c>
      <c r="AB54" s="1">
        <f t="shared" si="43"/>
        <v>49</v>
      </c>
      <c r="AC54" s="1">
        <f t="shared" si="44"/>
        <v>53</v>
      </c>
      <c r="AD54" s="1">
        <f t="shared" si="45"/>
        <v>55</v>
      </c>
      <c r="AE54" s="1">
        <f t="shared" si="46"/>
        <v>4</v>
      </c>
      <c r="AF54" s="1">
        <f t="shared" si="47"/>
        <v>129</v>
      </c>
      <c r="AG54" s="1">
        <f t="shared" si="48"/>
        <v>66</v>
      </c>
      <c r="AH54" s="1">
        <f t="shared" si="49"/>
        <v>23</v>
      </c>
      <c r="AI54" s="1">
        <f t="shared" si="50"/>
        <v>5</v>
      </c>
      <c r="AJ54" s="1">
        <f t="shared" si="51"/>
        <v>14</v>
      </c>
      <c r="AK54">
        <f t="shared" si="37"/>
        <v>614</v>
      </c>
      <c r="AL54" s="1">
        <f t="shared" si="38"/>
        <v>3</v>
      </c>
      <c r="AM54" s="1">
        <f>RANK(AK54,AK:AK,0)+COUNTIFS($AK$3:AK54,AK54)-1</f>
        <v>58</v>
      </c>
      <c r="AN54" s="1">
        <f>RANK(AL54,AL:AL,0)+COUNTIFS($AL$3:AL54,AL54)-1</f>
        <v>60</v>
      </c>
      <c r="AO54" s="5">
        <f t="shared" si="18"/>
        <v>56.666666666666664</v>
      </c>
      <c r="AS54" s="1">
        <f t="shared" si="19"/>
        <v>97</v>
      </c>
      <c r="AT54" s="1">
        <f t="shared" si="20"/>
        <v>37</v>
      </c>
      <c r="AU54" s="1">
        <f t="shared" si="21"/>
        <v>40</v>
      </c>
      <c r="AV54" s="1">
        <f t="shared" si="22"/>
        <v>16</v>
      </c>
      <c r="AW54" s="1">
        <f t="shared" si="23"/>
        <v>52</v>
      </c>
      <c r="AX54" s="1">
        <f t="shared" si="24"/>
        <v>107</v>
      </c>
      <c r="AY54" s="1">
        <f t="shared" si="25"/>
        <v>13</v>
      </c>
      <c r="AZ54" s="1">
        <f t="shared" si="26"/>
        <v>2</v>
      </c>
      <c r="BA54" s="1">
        <f t="shared" si="27"/>
        <v>55</v>
      </c>
      <c r="BB54" s="1">
        <f t="shared" si="28"/>
        <v>49</v>
      </c>
      <c r="BC54" s="1">
        <f t="shared" si="29"/>
        <v>123</v>
      </c>
      <c r="BD54" s="1">
        <f t="shared" si="30"/>
        <v>5</v>
      </c>
      <c r="BE54" s="1">
        <f t="shared" si="31"/>
        <v>40</v>
      </c>
      <c r="BF54">
        <f t="shared" si="32"/>
        <v>636</v>
      </c>
      <c r="BG54" s="1">
        <f t="shared" si="33"/>
        <v>3</v>
      </c>
      <c r="BH54" s="1">
        <f>RANK(BF54,BF:BF,0)+COUNTIFS($BF$3:BF54,BF54)-1</f>
        <v>104</v>
      </c>
      <c r="BI54" s="1">
        <f>RANK(BG54,BG:BG,0)+COUNTIFS($BG$3:BG54,BG54)-1</f>
        <v>97</v>
      </c>
      <c r="BJ54" s="5">
        <f t="shared" si="34"/>
        <v>84.333333333333329</v>
      </c>
      <c r="BK54" s="5">
        <f t="shared" si="35"/>
        <v>141</v>
      </c>
    </row>
    <row r="55" spans="1:63">
      <c r="A55" s="5">
        <f>RANK(BK55,BK:BK,1)+COUNTIFS(BK$3:$BK55,BK55)-1</f>
        <v>49</v>
      </c>
      <c r="B55" s="5">
        <f>RANK(AO55,AO:AO,1)+COUNTIFS($AO$3:AO55,AO55)-1</f>
        <v>14</v>
      </c>
      <c r="C55" s="39" t="s">
        <v>193</v>
      </c>
      <c r="D55" s="39" t="s">
        <v>93</v>
      </c>
      <c r="E55" s="42">
        <v>1</v>
      </c>
      <c r="F55" s="42">
        <v>36</v>
      </c>
      <c r="G55" s="42">
        <v>130</v>
      </c>
      <c r="H55" s="42">
        <v>110</v>
      </c>
      <c r="I55" s="42">
        <v>26</v>
      </c>
      <c r="J55" s="42">
        <v>1</v>
      </c>
      <c r="K55" s="42">
        <v>100</v>
      </c>
      <c r="L55" s="42">
        <v>99</v>
      </c>
      <c r="M55" s="42">
        <v>15</v>
      </c>
      <c r="N55" s="42">
        <v>106</v>
      </c>
      <c r="O55" s="42">
        <v>102</v>
      </c>
      <c r="P55" s="42">
        <v>24</v>
      </c>
      <c r="Q55" s="42">
        <v>1</v>
      </c>
      <c r="R55" s="42">
        <v>125</v>
      </c>
      <c r="S55" s="42">
        <v>129</v>
      </c>
      <c r="T55" s="44">
        <v>53</v>
      </c>
      <c r="X55" s="1">
        <f t="shared" si="39"/>
        <v>0</v>
      </c>
      <c r="Y55" s="1">
        <f t="shared" si="40"/>
        <v>86</v>
      </c>
      <c r="Z55" s="1">
        <f t="shared" si="41"/>
        <v>2</v>
      </c>
      <c r="AA55" s="1">
        <f t="shared" si="42"/>
        <v>70</v>
      </c>
      <c r="AB55" s="1">
        <f t="shared" si="43"/>
        <v>76</v>
      </c>
      <c r="AC55" s="1">
        <f t="shared" si="44"/>
        <v>53</v>
      </c>
      <c r="AD55" s="1">
        <f t="shared" si="45"/>
        <v>99</v>
      </c>
      <c r="AE55" s="1">
        <f t="shared" si="46"/>
        <v>84</v>
      </c>
      <c r="AF55" s="1">
        <f t="shared" si="47"/>
        <v>116</v>
      </c>
      <c r="AG55" s="1">
        <f t="shared" si="48"/>
        <v>6</v>
      </c>
      <c r="AH55" s="1">
        <f t="shared" si="49"/>
        <v>78</v>
      </c>
      <c r="AI55" s="1">
        <f t="shared" si="50"/>
        <v>23</v>
      </c>
      <c r="AJ55" s="1">
        <f t="shared" si="51"/>
        <v>105</v>
      </c>
      <c r="AK55">
        <f t="shared" si="37"/>
        <v>798</v>
      </c>
      <c r="AL55" s="1">
        <f t="shared" si="38"/>
        <v>5</v>
      </c>
      <c r="AM55" s="1">
        <f>RANK(AK55,AK:AK,0)+COUNTIFS($AK$3:AK55,AK55)-1</f>
        <v>11</v>
      </c>
      <c r="AN55" s="1">
        <f>RANK(AL55,AL:AL,0)+COUNTIFS($AL$3:AL55,AL55)-1</f>
        <v>18</v>
      </c>
      <c r="AO55" s="5">
        <f t="shared" si="18"/>
        <v>27.333333333333332</v>
      </c>
      <c r="AS55" s="1">
        <f t="shared" si="19"/>
        <v>97</v>
      </c>
      <c r="AT55" s="1">
        <f t="shared" si="20"/>
        <v>35</v>
      </c>
      <c r="AU55" s="1">
        <f t="shared" si="21"/>
        <v>2</v>
      </c>
      <c r="AV55" s="1">
        <f t="shared" si="22"/>
        <v>6</v>
      </c>
      <c r="AW55" s="1">
        <f t="shared" si="23"/>
        <v>25</v>
      </c>
      <c r="AX55" s="1">
        <f t="shared" si="24"/>
        <v>107</v>
      </c>
      <c r="AY55" s="1">
        <f t="shared" si="25"/>
        <v>31</v>
      </c>
      <c r="AZ55" s="1">
        <f t="shared" si="26"/>
        <v>90</v>
      </c>
      <c r="BA55" s="1">
        <f t="shared" si="27"/>
        <v>42</v>
      </c>
      <c r="BB55" s="1">
        <f t="shared" si="28"/>
        <v>23</v>
      </c>
      <c r="BC55" s="1">
        <f t="shared" si="29"/>
        <v>22</v>
      </c>
      <c r="BD55" s="1">
        <f t="shared" si="30"/>
        <v>23</v>
      </c>
      <c r="BE55" s="1">
        <f t="shared" si="31"/>
        <v>79</v>
      </c>
      <c r="BF55">
        <f t="shared" si="32"/>
        <v>582</v>
      </c>
      <c r="BG55" s="1">
        <f t="shared" si="33"/>
        <v>3</v>
      </c>
      <c r="BH55" s="1">
        <f>RANK(BF55,BF:BF,0)+COUNTIFS($BF$3:BF55,BF55)-1</f>
        <v>114</v>
      </c>
      <c r="BI55" s="1">
        <f>RANK(BG55,BG:BG,0)+COUNTIFS($BG$3:BG55,BG55)-1</f>
        <v>98</v>
      </c>
      <c r="BJ55" s="5">
        <f t="shared" si="34"/>
        <v>88.333333333333329</v>
      </c>
      <c r="BK55" s="5">
        <f t="shared" si="35"/>
        <v>115.66666666666666</v>
      </c>
    </row>
    <row r="56" spans="1:63">
      <c r="A56" s="5">
        <f>RANK(BK56,BK:BK,1)+COUNTIFS(BK$3:$BK56,BK56)-1</f>
        <v>55</v>
      </c>
      <c r="B56" s="5">
        <f>RANK(AO56,AO:AO,1)+COUNTIFS($AO$3:AO56,AO56)-1</f>
        <v>84</v>
      </c>
      <c r="C56" s="39" t="s">
        <v>194</v>
      </c>
      <c r="D56" s="39" t="s">
        <v>42</v>
      </c>
      <c r="E56" s="42">
        <v>1</v>
      </c>
      <c r="F56" s="42">
        <v>70</v>
      </c>
      <c r="G56" s="42">
        <v>8</v>
      </c>
      <c r="H56" s="42">
        <v>125</v>
      </c>
      <c r="I56" s="42">
        <v>132</v>
      </c>
      <c r="J56" s="42">
        <v>1</v>
      </c>
      <c r="K56" s="42">
        <v>31</v>
      </c>
      <c r="L56" s="42">
        <v>73</v>
      </c>
      <c r="M56" s="42">
        <v>76</v>
      </c>
      <c r="N56" s="42">
        <v>104</v>
      </c>
      <c r="O56" s="42">
        <v>26</v>
      </c>
      <c r="P56" s="42">
        <v>1</v>
      </c>
      <c r="Q56" s="42">
        <v>42</v>
      </c>
      <c r="R56" s="42">
        <v>49</v>
      </c>
      <c r="S56" s="42">
        <v>114</v>
      </c>
      <c r="T56" s="44">
        <v>54</v>
      </c>
      <c r="X56" s="1">
        <f t="shared" si="39"/>
        <v>0</v>
      </c>
      <c r="Y56" s="1">
        <f t="shared" si="40"/>
        <v>52</v>
      </c>
      <c r="Z56" s="1">
        <f t="shared" si="41"/>
        <v>124</v>
      </c>
      <c r="AA56" s="1">
        <f t="shared" si="42"/>
        <v>85</v>
      </c>
      <c r="AB56" s="1">
        <f t="shared" si="43"/>
        <v>30</v>
      </c>
      <c r="AC56" s="1">
        <f t="shared" si="44"/>
        <v>53</v>
      </c>
      <c r="AD56" s="1">
        <f t="shared" si="45"/>
        <v>30</v>
      </c>
      <c r="AE56" s="1">
        <f t="shared" si="46"/>
        <v>58</v>
      </c>
      <c r="AF56" s="1">
        <f t="shared" si="47"/>
        <v>55</v>
      </c>
      <c r="AG56" s="1">
        <f t="shared" si="48"/>
        <v>4</v>
      </c>
      <c r="AH56" s="1">
        <f t="shared" si="49"/>
        <v>2</v>
      </c>
      <c r="AI56" s="1">
        <f t="shared" si="50"/>
        <v>0</v>
      </c>
      <c r="AJ56" s="1">
        <f t="shared" si="51"/>
        <v>64</v>
      </c>
      <c r="AK56">
        <f t="shared" si="37"/>
        <v>557</v>
      </c>
      <c r="AL56" s="1">
        <f t="shared" si="38"/>
        <v>2</v>
      </c>
      <c r="AM56" s="1">
        <f>RANK(AK56,AK:AK,0)+COUNTIFS($AK$3:AK56,AK56)-1</f>
        <v>86</v>
      </c>
      <c r="AN56" s="1">
        <f>RANK(AL56,AL:AL,0)+COUNTIFS($AL$3:AL56,AL56)-1</f>
        <v>99</v>
      </c>
      <c r="AO56" s="5">
        <f t="shared" si="18"/>
        <v>79.666666666666671</v>
      </c>
      <c r="AS56" s="1">
        <f t="shared" si="19"/>
        <v>97</v>
      </c>
      <c r="AT56" s="1">
        <f t="shared" si="20"/>
        <v>69</v>
      </c>
      <c r="AU56" s="1">
        <f t="shared" si="21"/>
        <v>124</v>
      </c>
      <c r="AV56" s="1">
        <f t="shared" si="22"/>
        <v>9</v>
      </c>
      <c r="AW56" s="1">
        <f t="shared" si="23"/>
        <v>131</v>
      </c>
      <c r="AX56" s="1">
        <f t="shared" si="24"/>
        <v>107</v>
      </c>
      <c r="AY56" s="1">
        <f t="shared" si="25"/>
        <v>38</v>
      </c>
      <c r="AZ56" s="1">
        <f t="shared" si="26"/>
        <v>64</v>
      </c>
      <c r="BA56" s="1">
        <f t="shared" si="27"/>
        <v>19</v>
      </c>
      <c r="BB56" s="1">
        <f t="shared" si="28"/>
        <v>21</v>
      </c>
      <c r="BC56" s="1">
        <f t="shared" si="29"/>
        <v>98</v>
      </c>
      <c r="BD56" s="1">
        <f t="shared" si="30"/>
        <v>0</v>
      </c>
      <c r="BE56" s="1">
        <f t="shared" si="31"/>
        <v>38</v>
      </c>
      <c r="BF56">
        <f t="shared" si="32"/>
        <v>815</v>
      </c>
      <c r="BG56" s="1">
        <f t="shared" si="33"/>
        <v>5</v>
      </c>
      <c r="BH56" s="1">
        <f>RANK(BF56,BF:BF,0)+COUNTIFS($BF$3:BF56,BF56)-1</f>
        <v>42</v>
      </c>
      <c r="BI56" s="1">
        <f>RANK(BG56,BG:BG,0)+COUNTIFS($BG$3:BG56,BG56)-1</f>
        <v>28</v>
      </c>
      <c r="BJ56" s="5">
        <f t="shared" si="34"/>
        <v>41.333333333333336</v>
      </c>
      <c r="BK56" s="5">
        <f t="shared" si="35"/>
        <v>121</v>
      </c>
    </row>
    <row r="57" spans="1:63">
      <c r="A57" s="5">
        <f>RANK(BK57,BK:BK,1)+COUNTIFS(BK$3:$BK57,BK57)-1</f>
        <v>96</v>
      </c>
      <c r="B57" s="5">
        <f>RANK(AO57,AO:AO,1)+COUNTIFS($AO$3:AO57,AO57)-1</f>
        <v>87</v>
      </c>
      <c r="C57" s="39" t="s">
        <v>195</v>
      </c>
      <c r="D57" s="39" t="s">
        <v>64</v>
      </c>
      <c r="E57" s="42">
        <v>1</v>
      </c>
      <c r="F57" s="42">
        <v>75</v>
      </c>
      <c r="G57" s="42">
        <v>51</v>
      </c>
      <c r="H57" s="42">
        <v>132</v>
      </c>
      <c r="I57" s="42">
        <v>41</v>
      </c>
      <c r="J57" s="42">
        <v>125</v>
      </c>
      <c r="K57" s="42">
        <v>1</v>
      </c>
      <c r="L57" s="42">
        <v>46</v>
      </c>
      <c r="M57" s="42">
        <v>118</v>
      </c>
      <c r="N57" s="42">
        <v>83</v>
      </c>
      <c r="O57" s="42">
        <v>1</v>
      </c>
      <c r="P57" s="42">
        <v>50</v>
      </c>
      <c r="Q57" s="42">
        <v>56</v>
      </c>
      <c r="R57" s="42">
        <v>103</v>
      </c>
      <c r="S57" s="42">
        <v>70</v>
      </c>
      <c r="T57" s="44">
        <v>55</v>
      </c>
      <c r="X57" s="1">
        <f t="shared" si="39"/>
        <v>0</v>
      </c>
      <c r="Y57" s="1">
        <f t="shared" si="40"/>
        <v>47</v>
      </c>
      <c r="Z57" s="1">
        <f t="shared" si="41"/>
        <v>81</v>
      </c>
      <c r="AA57" s="1">
        <f t="shared" si="42"/>
        <v>92</v>
      </c>
      <c r="AB57" s="1">
        <f t="shared" si="43"/>
        <v>61</v>
      </c>
      <c r="AC57" s="1">
        <f t="shared" si="44"/>
        <v>71</v>
      </c>
      <c r="AD57" s="1">
        <f t="shared" si="45"/>
        <v>0</v>
      </c>
      <c r="AE57" s="1">
        <f t="shared" si="46"/>
        <v>31</v>
      </c>
      <c r="AF57" s="1">
        <f t="shared" si="47"/>
        <v>13</v>
      </c>
      <c r="AG57" s="1">
        <f t="shared" si="48"/>
        <v>17</v>
      </c>
      <c r="AH57" s="1">
        <f t="shared" si="49"/>
        <v>23</v>
      </c>
      <c r="AI57" s="1">
        <f t="shared" si="50"/>
        <v>49</v>
      </c>
      <c r="AJ57" s="1">
        <f t="shared" si="51"/>
        <v>50</v>
      </c>
      <c r="AK57">
        <f t="shared" si="37"/>
        <v>535</v>
      </c>
      <c r="AL57" s="1">
        <f t="shared" si="38"/>
        <v>2</v>
      </c>
      <c r="AM57" s="1">
        <f>RANK(AK57,AK:AK,0)+COUNTIFS($AK$3:AK57,AK57)-1</f>
        <v>90</v>
      </c>
      <c r="AN57" s="1">
        <f>RANK(AL57,AL:AL,0)+COUNTIFS($AL$3:AL57,AL57)-1</f>
        <v>100</v>
      </c>
      <c r="AO57" s="5">
        <f t="shared" si="18"/>
        <v>81.666666666666671</v>
      </c>
      <c r="AS57" s="1">
        <f t="shared" si="19"/>
        <v>97</v>
      </c>
      <c r="AT57" s="1">
        <f t="shared" si="20"/>
        <v>74</v>
      </c>
      <c r="AU57" s="1">
        <f t="shared" si="21"/>
        <v>81</v>
      </c>
      <c r="AV57" s="1">
        <f t="shared" si="22"/>
        <v>16</v>
      </c>
      <c r="AW57" s="1">
        <f t="shared" si="23"/>
        <v>40</v>
      </c>
      <c r="AX57" s="1">
        <f t="shared" si="24"/>
        <v>17</v>
      </c>
      <c r="AY57" s="1">
        <f t="shared" si="25"/>
        <v>68</v>
      </c>
      <c r="AZ57" s="1">
        <f t="shared" si="26"/>
        <v>37</v>
      </c>
      <c r="BA57" s="1">
        <f t="shared" si="27"/>
        <v>61</v>
      </c>
      <c r="BB57" s="1">
        <f t="shared" si="28"/>
        <v>0</v>
      </c>
      <c r="BC57" s="1">
        <f t="shared" si="29"/>
        <v>123</v>
      </c>
      <c r="BD57" s="1">
        <f t="shared" si="30"/>
        <v>49</v>
      </c>
      <c r="BE57" s="1">
        <f t="shared" si="31"/>
        <v>24</v>
      </c>
      <c r="BF57">
        <f t="shared" si="32"/>
        <v>687</v>
      </c>
      <c r="BG57" s="1">
        <f t="shared" si="33"/>
        <v>3</v>
      </c>
      <c r="BH57" s="1">
        <f>RANK(BF57,BF:BF,0)+COUNTIFS($BF$3:BF57,BF57)-1</f>
        <v>84</v>
      </c>
      <c r="BI57" s="1">
        <f>RANK(BG57,BG:BG,0)+COUNTIFS($BG$3:BG57,BG57)-1</f>
        <v>99</v>
      </c>
      <c r="BJ57" s="5">
        <f t="shared" si="34"/>
        <v>79.333333333333329</v>
      </c>
      <c r="BK57" s="5">
        <f t="shared" si="35"/>
        <v>161</v>
      </c>
    </row>
    <row r="58" spans="1:63">
      <c r="A58" s="5">
        <f>RANK(BK58,BK:BK,1)+COUNTIFS(BK$3:$BK58,BK58)-1</f>
        <v>85</v>
      </c>
      <c r="B58" s="5">
        <f>RANK(AO58,AO:AO,1)+COUNTIFS($AO$3:AO58,AO58)-1</f>
        <v>109</v>
      </c>
      <c r="C58" s="39" t="s">
        <v>196</v>
      </c>
      <c r="D58" s="39" t="s">
        <v>14</v>
      </c>
      <c r="E58" s="42">
        <v>1</v>
      </c>
      <c r="F58" s="42">
        <v>132</v>
      </c>
      <c r="G58" s="42">
        <v>1</v>
      </c>
      <c r="H58" s="42">
        <v>11</v>
      </c>
      <c r="I58" s="42">
        <v>42</v>
      </c>
      <c r="J58" s="42">
        <v>31</v>
      </c>
      <c r="K58" s="42">
        <v>75</v>
      </c>
      <c r="L58" s="42">
        <v>1</v>
      </c>
      <c r="M58" s="42">
        <v>115</v>
      </c>
      <c r="N58" s="42">
        <v>110</v>
      </c>
      <c r="O58" s="42">
        <v>70</v>
      </c>
      <c r="P58" s="42">
        <v>38</v>
      </c>
      <c r="Q58" s="42">
        <v>51</v>
      </c>
      <c r="R58" s="42">
        <v>82</v>
      </c>
      <c r="S58" s="42">
        <v>3</v>
      </c>
      <c r="T58" s="44">
        <v>56</v>
      </c>
      <c r="X58" s="1">
        <f t="shared" si="39"/>
        <v>0</v>
      </c>
      <c r="Y58" s="1">
        <f t="shared" si="40"/>
        <v>10</v>
      </c>
      <c r="Z58" s="1">
        <f t="shared" si="41"/>
        <v>131</v>
      </c>
      <c r="AA58" s="1">
        <f t="shared" si="42"/>
        <v>29</v>
      </c>
      <c r="AB58" s="1">
        <f t="shared" si="43"/>
        <v>60</v>
      </c>
      <c r="AC58" s="1">
        <f t="shared" si="44"/>
        <v>23</v>
      </c>
      <c r="AD58" s="1">
        <f t="shared" si="45"/>
        <v>74</v>
      </c>
      <c r="AE58" s="1">
        <f t="shared" si="46"/>
        <v>14</v>
      </c>
      <c r="AF58" s="1">
        <f t="shared" si="47"/>
        <v>16</v>
      </c>
      <c r="AG58" s="1">
        <f t="shared" si="48"/>
        <v>10</v>
      </c>
      <c r="AH58" s="1">
        <f t="shared" si="49"/>
        <v>46</v>
      </c>
      <c r="AI58" s="1">
        <f t="shared" si="50"/>
        <v>37</v>
      </c>
      <c r="AJ58" s="1">
        <f t="shared" si="51"/>
        <v>55</v>
      </c>
      <c r="AK58">
        <f t="shared" si="37"/>
        <v>505</v>
      </c>
      <c r="AL58" s="1">
        <f t="shared" si="38"/>
        <v>1</v>
      </c>
      <c r="AM58" s="1">
        <f>RANK(AK58,AK:AK,0)+COUNTIFS($AK$3:AK58,AK58)-1</f>
        <v>103</v>
      </c>
      <c r="AN58" s="1">
        <f>RANK(AL58,AL:AL,0)+COUNTIFS($AL$3:AL58,AL58)-1</f>
        <v>117</v>
      </c>
      <c r="AO58" s="5">
        <f t="shared" si="18"/>
        <v>92</v>
      </c>
      <c r="AS58" s="1">
        <f t="shared" si="19"/>
        <v>97</v>
      </c>
      <c r="AT58" s="1">
        <f t="shared" si="20"/>
        <v>131</v>
      </c>
      <c r="AU58" s="1">
        <f t="shared" si="21"/>
        <v>131</v>
      </c>
      <c r="AV58" s="1">
        <f t="shared" si="22"/>
        <v>105</v>
      </c>
      <c r="AW58" s="1">
        <f t="shared" si="23"/>
        <v>41</v>
      </c>
      <c r="AX58" s="1">
        <f t="shared" si="24"/>
        <v>77</v>
      </c>
      <c r="AY58" s="1">
        <f t="shared" si="25"/>
        <v>6</v>
      </c>
      <c r="AZ58" s="1">
        <f t="shared" si="26"/>
        <v>8</v>
      </c>
      <c r="BA58" s="1">
        <f t="shared" si="27"/>
        <v>58</v>
      </c>
      <c r="BB58" s="1">
        <f t="shared" si="28"/>
        <v>27</v>
      </c>
      <c r="BC58" s="1">
        <f t="shared" si="29"/>
        <v>54</v>
      </c>
      <c r="BD58" s="1">
        <f t="shared" si="30"/>
        <v>37</v>
      </c>
      <c r="BE58" s="1">
        <f t="shared" si="31"/>
        <v>29</v>
      </c>
      <c r="BF58">
        <f t="shared" si="32"/>
        <v>801</v>
      </c>
      <c r="BG58" s="1">
        <f t="shared" si="33"/>
        <v>4</v>
      </c>
      <c r="BH58" s="1">
        <f>RANK(BF58,BF:BF,0)+COUNTIFS($BF$3:BF58,BF58)-1</f>
        <v>45</v>
      </c>
      <c r="BI58" s="1">
        <f>RANK(BG58,BG:BG,0)+COUNTIFS($BG$3:BG58,BG58)-1</f>
        <v>71</v>
      </c>
      <c r="BJ58" s="5">
        <f t="shared" si="34"/>
        <v>57.333333333333336</v>
      </c>
      <c r="BK58" s="5">
        <f t="shared" si="35"/>
        <v>149.33333333333334</v>
      </c>
    </row>
    <row r="59" spans="1:63">
      <c r="A59" s="5">
        <f>RANK(BK59,BK:BK,1)+COUNTIFS(BK$3:$BK59,BK59)-1</f>
        <v>97</v>
      </c>
      <c r="B59" s="5">
        <f>RANK(AO59,AO:AO,1)+COUNTIFS($AO$3:AO59,AO59)-1</f>
        <v>91</v>
      </c>
      <c r="C59" s="39" t="s">
        <v>197</v>
      </c>
      <c r="D59" s="39" t="s">
        <v>44</v>
      </c>
      <c r="E59" s="42">
        <v>1</v>
      </c>
      <c r="F59" s="42">
        <v>14</v>
      </c>
      <c r="G59" s="42">
        <v>83</v>
      </c>
      <c r="H59" s="42">
        <v>25</v>
      </c>
      <c r="I59" s="42">
        <v>29</v>
      </c>
      <c r="J59" s="42">
        <v>9</v>
      </c>
      <c r="K59" s="42">
        <v>1</v>
      </c>
      <c r="L59" s="42">
        <v>21</v>
      </c>
      <c r="M59" s="42">
        <v>118</v>
      </c>
      <c r="N59" s="42">
        <v>69</v>
      </c>
      <c r="O59" s="42">
        <v>80</v>
      </c>
      <c r="P59" s="42">
        <v>60</v>
      </c>
      <c r="Q59" s="42">
        <v>22</v>
      </c>
      <c r="R59" s="42">
        <v>108</v>
      </c>
      <c r="S59" s="42">
        <v>1</v>
      </c>
      <c r="T59" s="44">
        <v>57</v>
      </c>
      <c r="X59" s="1">
        <f t="shared" si="39"/>
        <v>0</v>
      </c>
      <c r="Y59" s="1">
        <f t="shared" si="40"/>
        <v>108</v>
      </c>
      <c r="Z59" s="1">
        <f t="shared" si="41"/>
        <v>49</v>
      </c>
      <c r="AA59" s="1">
        <f t="shared" si="42"/>
        <v>15</v>
      </c>
      <c r="AB59" s="1">
        <f t="shared" si="43"/>
        <v>73</v>
      </c>
      <c r="AC59" s="1">
        <f t="shared" si="44"/>
        <v>45</v>
      </c>
      <c r="AD59" s="1">
        <f t="shared" si="45"/>
        <v>0</v>
      </c>
      <c r="AE59" s="1">
        <f t="shared" si="46"/>
        <v>6</v>
      </c>
      <c r="AF59" s="1">
        <f t="shared" si="47"/>
        <v>13</v>
      </c>
      <c r="AG59" s="1">
        <f t="shared" si="48"/>
        <v>31</v>
      </c>
      <c r="AH59" s="1">
        <f t="shared" si="49"/>
        <v>56</v>
      </c>
      <c r="AI59" s="1">
        <f t="shared" si="50"/>
        <v>59</v>
      </c>
      <c r="AJ59" s="1">
        <f t="shared" si="51"/>
        <v>84</v>
      </c>
      <c r="AK59">
        <f t="shared" si="37"/>
        <v>539</v>
      </c>
      <c r="AL59" s="1">
        <f t="shared" si="38"/>
        <v>2</v>
      </c>
      <c r="AM59" s="1">
        <f>RANK(AK59,AK:AK,0)+COUNTIFS($AK$3:AK59,AK59)-1</f>
        <v>89</v>
      </c>
      <c r="AN59" s="1">
        <f>RANK(AL59,AL:AL,0)+COUNTIFS($AL$3:AL59,AL59)-1</f>
        <v>101</v>
      </c>
      <c r="AO59" s="5">
        <f t="shared" si="18"/>
        <v>82.333333333333329</v>
      </c>
      <c r="AS59" s="1">
        <f t="shared" si="19"/>
        <v>97</v>
      </c>
      <c r="AT59" s="1">
        <f t="shared" si="20"/>
        <v>13</v>
      </c>
      <c r="AU59" s="1">
        <f t="shared" si="21"/>
        <v>49</v>
      </c>
      <c r="AV59" s="1">
        <f t="shared" si="22"/>
        <v>91</v>
      </c>
      <c r="AW59" s="1">
        <f t="shared" si="23"/>
        <v>28</v>
      </c>
      <c r="AX59" s="1">
        <f t="shared" si="24"/>
        <v>99</v>
      </c>
      <c r="AY59" s="1">
        <f t="shared" si="25"/>
        <v>68</v>
      </c>
      <c r="AZ59" s="1">
        <f t="shared" si="26"/>
        <v>12</v>
      </c>
      <c r="BA59" s="1">
        <f t="shared" si="27"/>
        <v>61</v>
      </c>
      <c r="BB59" s="1">
        <f t="shared" si="28"/>
        <v>14</v>
      </c>
      <c r="BC59" s="1">
        <f t="shared" si="29"/>
        <v>44</v>
      </c>
      <c r="BD59" s="1">
        <f t="shared" si="30"/>
        <v>59</v>
      </c>
      <c r="BE59" s="1">
        <f t="shared" si="31"/>
        <v>58</v>
      </c>
      <c r="BF59">
        <f t="shared" si="32"/>
        <v>693</v>
      </c>
      <c r="BG59" s="1">
        <f t="shared" si="33"/>
        <v>3</v>
      </c>
      <c r="BH59" s="1">
        <f>RANK(BF59,BF:BF,0)+COUNTIFS($BF$3:BF59,BF59)-1</f>
        <v>80</v>
      </c>
      <c r="BI59" s="1">
        <f>RANK(BG59,BG:BG,0)+COUNTIFS($BG$3:BG59,BG59)-1</f>
        <v>100</v>
      </c>
      <c r="BJ59" s="5">
        <f t="shared" si="34"/>
        <v>79</v>
      </c>
      <c r="BK59" s="5">
        <f t="shared" si="35"/>
        <v>161.33333333333331</v>
      </c>
    </row>
    <row r="60" spans="1:63">
      <c r="A60" s="5">
        <f>RANK(BK60,BK:BK,1)+COUNTIFS(BK$3:$BK60,BK60)-1</f>
        <v>14</v>
      </c>
      <c r="B60" s="5">
        <f>RANK(AO60,AO:AO,1)+COUNTIFS($AO$3:AO60,AO60)-1</f>
        <v>45</v>
      </c>
      <c r="C60" s="39" t="s">
        <v>198</v>
      </c>
      <c r="D60" s="39" t="s">
        <v>62</v>
      </c>
      <c r="E60" s="42">
        <v>1</v>
      </c>
      <c r="F60" s="42">
        <v>128</v>
      </c>
      <c r="G60" s="42">
        <v>4</v>
      </c>
      <c r="H60" s="42">
        <v>113</v>
      </c>
      <c r="I60" s="42">
        <v>132</v>
      </c>
      <c r="J60" s="42">
        <v>1</v>
      </c>
      <c r="K60" s="42">
        <v>102</v>
      </c>
      <c r="L60" s="42">
        <v>90</v>
      </c>
      <c r="M60" s="42">
        <v>110</v>
      </c>
      <c r="N60" s="42">
        <v>130</v>
      </c>
      <c r="O60" s="42">
        <v>70</v>
      </c>
      <c r="P60" s="42">
        <v>96</v>
      </c>
      <c r="Q60" s="42">
        <v>132</v>
      </c>
      <c r="R60" s="42">
        <v>1</v>
      </c>
      <c r="S60" s="42">
        <v>98</v>
      </c>
      <c r="T60" s="44">
        <v>58</v>
      </c>
      <c r="X60" s="1">
        <f t="shared" si="39"/>
        <v>0</v>
      </c>
      <c r="Y60" s="1">
        <f t="shared" si="40"/>
        <v>6</v>
      </c>
      <c r="Z60" s="1">
        <f t="shared" si="41"/>
        <v>128</v>
      </c>
      <c r="AA60" s="1">
        <f t="shared" si="42"/>
        <v>73</v>
      </c>
      <c r="AB60" s="1">
        <f t="shared" si="43"/>
        <v>30</v>
      </c>
      <c r="AC60" s="1">
        <f t="shared" si="44"/>
        <v>53</v>
      </c>
      <c r="AD60" s="1">
        <f t="shared" si="45"/>
        <v>101</v>
      </c>
      <c r="AE60" s="1">
        <f t="shared" si="46"/>
        <v>75</v>
      </c>
      <c r="AF60" s="1">
        <f t="shared" si="47"/>
        <v>21</v>
      </c>
      <c r="AG60" s="1">
        <f t="shared" si="48"/>
        <v>30</v>
      </c>
      <c r="AH60" s="1">
        <f t="shared" si="49"/>
        <v>46</v>
      </c>
      <c r="AI60" s="1">
        <f t="shared" si="50"/>
        <v>95</v>
      </c>
      <c r="AJ60" s="1">
        <f t="shared" si="51"/>
        <v>26</v>
      </c>
      <c r="AK60">
        <f t="shared" si="37"/>
        <v>684</v>
      </c>
      <c r="AL60" s="1">
        <f t="shared" si="38"/>
        <v>3</v>
      </c>
      <c r="AM60" s="1">
        <f>RANK(AK60,AK:AK,0)+COUNTIFS($AK$3:AK60,AK60)-1</f>
        <v>40</v>
      </c>
      <c r="AN60" s="1">
        <f>RANK(AL60,AL:AL,0)+COUNTIFS($AL$3:AL60,AL60)-1</f>
        <v>61</v>
      </c>
      <c r="AO60" s="5">
        <f t="shared" si="18"/>
        <v>53</v>
      </c>
      <c r="AS60" s="1">
        <f t="shared" si="19"/>
        <v>97</v>
      </c>
      <c r="AT60" s="1">
        <f t="shared" si="20"/>
        <v>127</v>
      </c>
      <c r="AU60" s="1">
        <f t="shared" si="21"/>
        <v>128</v>
      </c>
      <c r="AV60" s="1">
        <f t="shared" si="22"/>
        <v>3</v>
      </c>
      <c r="AW60" s="1">
        <f t="shared" si="23"/>
        <v>131</v>
      </c>
      <c r="AX60" s="1">
        <f t="shared" si="24"/>
        <v>107</v>
      </c>
      <c r="AY60" s="1">
        <f t="shared" si="25"/>
        <v>33</v>
      </c>
      <c r="AZ60" s="1">
        <f t="shared" si="26"/>
        <v>81</v>
      </c>
      <c r="BA60" s="1">
        <f t="shared" si="27"/>
        <v>53</v>
      </c>
      <c r="BB60" s="1">
        <f t="shared" si="28"/>
        <v>47</v>
      </c>
      <c r="BC60" s="1">
        <f t="shared" si="29"/>
        <v>54</v>
      </c>
      <c r="BD60" s="1">
        <f t="shared" si="30"/>
        <v>95</v>
      </c>
      <c r="BE60" s="1">
        <f t="shared" si="31"/>
        <v>52</v>
      </c>
      <c r="BF60">
        <f t="shared" si="32"/>
        <v>1008</v>
      </c>
      <c r="BG60" s="1">
        <f t="shared" si="33"/>
        <v>7</v>
      </c>
      <c r="BH60" s="1">
        <f>RANK(BF60,BF:BF,0)+COUNTIFS($BF$3:BF60,BF60)-1</f>
        <v>4</v>
      </c>
      <c r="BI60" s="1">
        <f>RANK(BG60,BG:BG,0)+COUNTIFS($BG$3:BG60,BG60)-1</f>
        <v>3</v>
      </c>
      <c r="BJ60" s="5">
        <f t="shared" si="34"/>
        <v>21.666666666666668</v>
      </c>
      <c r="BK60" s="5">
        <f t="shared" si="35"/>
        <v>74.666666666666671</v>
      </c>
    </row>
    <row r="61" spans="1:63">
      <c r="A61" s="5">
        <f>RANK(BK61,BK:BK,1)+COUNTIFS(BK$3:$BK61,BK61)-1</f>
        <v>103</v>
      </c>
      <c r="B61" s="5">
        <f>RANK(AO61,AO:AO,1)+COUNTIFS($AO$3:AO61,AO61)-1</f>
        <v>114</v>
      </c>
      <c r="C61" s="39" t="s">
        <v>199</v>
      </c>
      <c r="D61" s="39" t="s">
        <v>13</v>
      </c>
      <c r="E61" s="42">
        <v>1</v>
      </c>
      <c r="F61" s="42">
        <v>57</v>
      </c>
      <c r="G61" s="42">
        <v>65</v>
      </c>
      <c r="H61" s="42">
        <v>1</v>
      </c>
      <c r="I61" s="42">
        <v>132</v>
      </c>
      <c r="J61" s="42">
        <v>92</v>
      </c>
      <c r="K61" s="42">
        <v>1</v>
      </c>
      <c r="L61" s="42">
        <v>70</v>
      </c>
      <c r="M61" s="42">
        <v>125</v>
      </c>
      <c r="N61" s="42">
        <v>103</v>
      </c>
      <c r="O61" s="42">
        <v>98</v>
      </c>
      <c r="P61" s="42">
        <v>56</v>
      </c>
      <c r="Q61" s="42">
        <v>46</v>
      </c>
      <c r="R61" s="42">
        <v>83</v>
      </c>
      <c r="S61" s="42">
        <v>130</v>
      </c>
      <c r="T61" s="44">
        <v>59</v>
      </c>
      <c r="X61" s="1">
        <f t="shared" si="39"/>
        <v>0</v>
      </c>
      <c r="Y61" s="1">
        <f t="shared" si="40"/>
        <v>65</v>
      </c>
      <c r="Z61" s="1">
        <f t="shared" si="41"/>
        <v>67</v>
      </c>
      <c r="AA61" s="1">
        <f t="shared" si="42"/>
        <v>39</v>
      </c>
      <c r="AB61" s="1">
        <f t="shared" si="43"/>
        <v>30</v>
      </c>
      <c r="AC61" s="1">
        <f t="shared" si="44"/>
        <v>38</v>
      </c>
      <c r="AD61" s="1">
        <f t="shared" si="45"/>
        <v>0</v>
      </c>
      <c r="AE61" s="1">
        <f t="shared" si="46"/>
        <v>55</v>
      </c>
      <c r="AF61" s="1">
        <f t="shared" si="47"/>
        <v>6</v>
      </c>
      <c r="AG61" s="1">
        <f t="shared" si="48"/>
        <v>3</v>
      </c>
      <c r="AH61" s="1">
        <f t="shared" si="49"/>
        <v>74</v>
      </c>
      <c r="AI61" s="1">
        <f t="shared" si="50"/>
        <v>55</v>
      </c>
      <c r="AJ61" s="1">
        <f t="shared" si="51"/>
        <v>60</v>
      </c>
      <c r="AK61">
        <f t="shared" si="37"/>
        <v>492</v>
      </c>
      <c r="AL61" s="1">
        <f t="shared" si="38"/>
        <v>0</v>
      </c>
      <c r="AM61" s="1">
        <f>RANK(AK61,AK:AK,0)+COUNTIFS($AK$3:AK61,AK61)-1</f>
        <v>106</v>
      </c>
      <c r="AN61" s="1">
        <f>RANK(AL61,AL:AL,0)+COUNTIFS($AL$3:AL61,AL61)-1</f>
        <v>128</v>
      </c>
      <c r="AO61" s="5">
        <f t="shared" si="18"/>
        <v>97.666666666666671</v>
      </c>
      <c r="AS61" s="1">
        <f t="shared" si="19"/>
        <v>97</v>
      </c>
      <c r="AT61" s="1">
        <f t="shared" si="20"/>
        <v>56</v>
      </c>
      <c r="AU61" s="1">
        <f t="shared" si="21"/>
        <v>67</v>
      </c>
      <c r="AV61" s="1">
        <f t="shared" si="22"/>
        <v>115</v>
      </c>
      <c r="AW61" s="1">
        <f t="shared" si="23"/>
        <v>131</v>
      </c>
      <c r="AX61" s="1">
        <f t="shared" si="24"/>
        <v>16</v>
      </c>
      <c r="AY61" s="1">
        <f t="shared" si="25"/>
        <v>68</v>
      </c>
      <c r="AZ61" s="1">
        <f t="shared" si="26"/>
        <v>61</v>
      </c>
      <c r="BA61" s="1">
        <f t="shared" si="27"/>
        <v>68</v>
      </c>
      <c r="BB61" s="1">
        <f t="shared" si="28"/>
        <v>20</v>
      </c>
      <c r="BC61" s="1">
        <f t="shared" si="29"/>
        <v>26</v>
      </c>
      <c r="BD61" s="1">
        <f t="shared" si="30"/>
        <v>55</v>
      </c>
      <c r="BE61" s="1">
        <f t="shared" si="31"/>
        <v>34</v>
      </c>
      <c r="BF61">
        <f t="shared" si="32"/>
        <v>814</v>
      </c>
      <c r="BG61" s="1">
        <f t="shared" si="33"/>
        <v>3</v>
      </c>
      <c r="BH61" s="1">
        <f>RANK(BF61,BF:BF,0)+COUNTIFS($BF$3:BF61,BF61)-1</f>
        <v>43</v>
      </c>
      <c r="BI61" s="1">
        <f>RANK(BG61,BG:BG,0)+COUNTIFS($BG$3:BG61,BG61)-1</f>
        <v>101</v>
      </c>
      <c r="BJ61" s="5">
        <f t="shared" si="34"/>
        <v>67.666666666666671</v>
      </c>
      <c r="BK61" s="5">
        <f t="shared" si="35"/>
        <v>165.33333333333334</v>
      </c>
    </row>
    <row r="62" spans="1:63">
      <c r="A62" s="5">
        <f>RANK(BK62,BK:BK,1)+COUNTIFS(BK$3:$BK62,BK62)-1</f>
        <v>22</v>
      </c>
      <c r="B62" s="5">
        <f>RANK(AO62,AO:AO,1)+COUNTIFS($AO$3:AO62,AO62)-1</f>
        <v>64</v>
      </c>
      <c r="C62" s="39" t="s">
        <v>200</v>
      </c>
      <c r="D62" s="39" t="s">
        <v>65</v>
      </c>
      <c r="E62" s="42">
        <v>1</v>
      </c>
      <c r="F62" s="42">
        <v>132</v>
      </c>
      <c r="G62" s="42">
        <v>75</v>
      </c>
      <c r="H62" s="42">
        <v>79</v>
      </c>
      <c r="I62" s="42">
        <v>96</v>
      </c>
      <c r="J62" s="42">
        <v>1</v>
      </c>
      <c r="K62" s="42">
        <v>92</v>
      </c>
      <c r="L62" s="42">
        <v>43</v>
      </c>
      <c r="M62" s="42">
        <v>122</v>
      </c>
      <c r="N62" s="42">
        <v>1</v>
      </c>
      <c r="O62" s="42">
        <v>85</v>
      </c>
      <c r="P62" s="42">
        <v>116</v>
      </c>
      <c r="Q62" s="42">
        <v>70</v>
      </c>
      <c r="R62" s="42">
        <v>110</v>
      </c>
      <c r="S62" s="42">
        <v>39</v>
      </c>
      <c r="T62" s="44">
        <v>60</v>
      </c>
      <c r="X62" s="1">
        <f t="shared" si="39"/>
        <v>0</v>
      </c>
      <c r="Y62" s="1">
        <f t="shared" si="40"/>
        <v>10</v>
      </c>
      <c r="Z62" s="1">
        <f t="shared" si="41"/>
        <v>57</v>
      </c>
      <c r="AA62" s="1">
        <f t="shared" si="42"/>
        <v>39</v>
      </c>
      <c r="AB62" s="1">
        <f t="shared" si="43"/>
        <v>6</v>
      </c>
      <c r="AC62" s="1">
        <f t="shared" si="44"/>
        <v>53</v>
      </c>
      <c r="AD62" s="1">
        <f t="shared" si="45"/>
        <v>91</v>
      </c>
      <c r="AE62" s="1">
        <f t="shared" si="46"/>
        <v>28</v>
      </c>
      <c r="AF62" s="1">
        <f t="shared" si="47"/>
        <v>9</v>
      </c>
      <c r="AG62" s="1">
        <f t="shared" si="48"/>
        <v>99</v>
      </c>
      <c r="AH62" s="1">
        <f t="shared" si="49"/>
        <v>61</v>
      </c>
      <c r="AI62" s="1">
        <f t="shared" si="50"/>
        <v>115</v>
      </c>
      <c r="AJ62" s="1">
        <f t="shared" si="51"/>
        <v>36</v>
      </c>
      <c r="AK62">
        <f t="shared" si="37"/>
        <v>604</v>
      </c>
      <c r="AL62" s="1">
        <f t="shared" si="38"/>
        <v>3</v>
      </c>
      <c r="AM62" s="1">
        <f>RANK(AK62,AK:AK,0)+COUNTIFS($AK$3:AK62,AK62)-1</f>
        <v>66</v>
      </c>
      <c r="AN62" s="1">
        <f>RANK(AL62,AL:AL,0)+COUNTIFS($AL$3:AL62,AL62)-1</f>
        <v>62</v>
      </c>
      <c r="AO62" s="5">
        <f t="shared" si="18"/>
        <v>62.666666666666664</v>
      </c>
      <c r="AS62" s="1">
        <f t="shared" si="19"/>
        <v>97</v>
      </c>
      <c r="AT62" s="1">
        <f t="shared" si="20"/>
        <v>131</v>
      </c>
      <c r="AU62" s="1">
        <f t="shared" si="21"/>
        <v>57</v>
      </c>
      <c r="AV62" s="1">
        <f t="shared" si="22"/>
        <v>37</v>
      </c>
      <c r="AW62" s="1">
        <f t="shared" si="23"/>
        <v>95</v>
      </c>
      <c r="AX62" s="1">
        <f t="shared" si="24"/>
        <v>107</v>
      </c>
      <c r="AY62" s="1">
        <f t="shared" si="25"/>
        <v>23</v>
      </c>
      <c r="AZ62" s="1">
        <f t="shared" si="26"/>
        <v>34</v>
      </c>
      <c r="BA62" s="1">
        <f t="shared" si="27"/>
        <v>65</v>
      </c>
      <c r="BB62" s="1">
        <f t="shared" si="28"/>
        <v>82</v>
      </c>
      <c r="BC62" s="1">
        <f t="shared" si="29"/>
        <v>39</v>
      </c>
      <c r="BD62" s="1">
        <f t="shared" si="30"/>
        <v>115</v>
      </c>
      <c r="BE62" s="1">
        <f t="shared" si="31"/>
        <v>10</v>
      </c>
      <c r="BF62">
        <f t="shared" si="32"/>
        <v>892</v>
      </c>
      <c r="BG62" s="1">
        <f t="shared" si="33"/>
        <v>6</v>
      </c>
      <c r="BH62" s="1">
        <f>RANK(BF62,BF:BF,0)+COUNTIFS($BF$3:BF62,BF62)-1</f>
        <v>16</v>
      </c>
      <c r="BI62" s="1">
        <f>RANK(BG62,BG:BG,0)+COUNTIFS($BG$3:BG62,BG62)-1</f>
        <v>13</v>
      </c>
      <c r="BJ62" s="5">
        <f t="shared" si="34"/>
        <v>29.666666666666668</v>
      </c>
      <c r="BK62" s="5">
        <f t="shared" si="35"/>
        <v>92.333333333333329</v>
      </c>
    </row>
    <row r="63" spans="1:63">
      <c r="A63" s="5">
        <f>RANK(BK63,BK:BK,1)+COUNTIFS(BK$3:$BK63,BK63)-1</f>
        <v>24</v>
      </c>
      <c r="B63" s="5">
        <f>RANK(AO63,AO:AO,1)+COUNTIFS($AO$3:AO63,AO63)-1</f>
        <v>59</v>
      </c>
      <c r="C63" s="39" t="s">
        <v>201</v>
      </c>
      <c r="D63" s="39" t="s">
        <v>88</v>
      </c>
      <c r="E63" s="42">
        <v>1</v>
      </c>
      <c r="F63" s="42">
        <v>132</v>
      </c>
      <c r="G63" s="42">
        <v>101</v>
      </c>
      <c r="H63" s="42">
        <v>23</v>
      </c>
      <c r="I63" s="42">
        <v>1</v>
      </c>
      <c r="J63" s="42">
        <v>19</v>
      </c>
      <c r="K63" s="42">
        <v>52</v>
      </c>
      <c r="L63" s="42">
        <v>107</v>
      </c>
      <c r="M63" s="42">
        <v>85</v>
      </c>
      <c r="N63" s="42">
        <v>65</v>
      </c>
      <c r="O63" s="42">
        <v>4</v>
      </c>
      <c r="P63" s="42">
        <v>67</v>
      </c>
      <c r="Q63" s="42">
        <v>1</v>
      </c>
      <c r="R63" s="42">
        <v>85</v>
      </c>
      <c r="S63" s="42">
        <v>36</v>
      </c>
      <c r="T63" s="44">
        <v>61</v>
      </c>
      <c r="X63" s="1">
        <f t="shared" si="39"/>
        <v>0</v>
      </c>
      <c r="Y63" s="1">
        <f t="shared" si="40"/>
        <v>10</v>
      </c>
      <c r="Z63" s="1">
        <f t="shared" si="41"/>
        <v>31</v>
      </c>
      <c r="AA63" s="1">
        <f t="shared" si="42"/>
        <v>17</v>
      </c>
      <c r="AB63" s="1">
        <f t="shared" si="43"/>
        <v>101</v>
      </c>
      <c r="AC63" s="1">
        <f t="shared" si="44"/>
        <v>35</v>
      </c>
      <c r="AD63" s="1">
        <f t="shared" si="45"/>
        <v>51</v>
      </c>
      <c r="AE63" s="1">
        <f t="shared" si="46"/>
        <v>92</v>
      </c>
      <c r="AF63" s="1">
        <f t="shared" si="47"/>
        <v>46</v>
      </c>
      <c r="AG63" s="1">
        <f t="shared" si="48"/>
        <v>35</v>
      </c>
      <c r="AH63" s="1">
        <f t="shared" si="49"/>
        <v>20</v>
      </c>
      <c r="AI63" s="1">
        <f t="shared" si="50"/>
        <v>66</v>
      </c>
      <c r="AJ63" s="1">
        <f t="shared" si="51"/>
        <v>105</v>
      </c>
      <c r="AK63">
        <f t="shared" si="37"/>
        <v>609</v>
      </c>
      <c r="AL63" s="1">
        <f t="shared" si="38"/>
        <v>3</v>
      </c>
      <c r="AM63" s="1">
        <f>RANK(AK63,AK:AK,0)+COUNTIFS($AK$3:AK63,AK63)-1</f>
        <v>60</v>
      </c>
      <c r="AN63" s="1">
        <f>RANK(AL63,AL:AL,0)+COUNTIFS($AL$3:AL63,AL63)-1</f>
        <v>63</v>
      </c>
      <c r="AO63" s="5">
        <f t="shared" si="18"/>
        <v>61.333333333333336</v>
      </c>
      <c r="AS63" s="1">
        <f t="shared" si="19"/>
        <v>97</v>
      </c>
      <c r="AT63" s="1">
        <f t="shared" si="20"/>
        <v>131</v>
      </c>
      <c r="AU63" s="1">
        <f t="shared" si="21"/>
        <v>31</v>
      </c>
      <c r="AV63" s="1">
        <f t="shared" si="22"/>
        <v>93</v>
      </c>
      <c r="AW63" s="1">
        <f t="shared" si="23"/>
        <v>0</v>
      </c>
      <c r="AX63" s="1">
        <f t="shared" si="24"/>
        <v>89</v>
      </c>
      <c r="AY63" s="1">
        <f t="shared" si="25"/>
        <v>17</v>
      </c>
      <c r="AZ63" s="1">
        <f t="shared" si="26"/>
        <v>98</v>
      </c>
      <c r="BA63" s="1">
        <f t="shared" si="27"/>
        <v>28</v>
      </c>
      <c r="BB63" s="1">
        <f t="shared" si="28"/>
        <v>18</v>
      </c>
      <c r="BC63" s="1">
        <f t="shared" si="29"/>
        <v>120</v>
      </c>
      <c r="BD63" s="1">
        <f t="shared" si="30"/>
        <v>66</v>
      </c>
      <c r="BE63" s="1">
        <f t="shared" si="31"/>
        <v>79</v>
      </c>
      <c r="BF63">
        <f t="shared" si="32"/>
        <v>867</v>
      </c>
      <c r="BG63" s="1">
        <f t="shared" si="33"/>
        <v>6</v>
      </c>
      <c r="BH63" s="1">
        <f>RANK(BF63,BF:BF,0)+COUNTIFS($BF$3:BF63,BF63)-1</f>
        <v>21</v>
      </c>
      <c r="BI63" s="1">
        <f>RANK(BG63,BG:BG,0)+COUNTIFS($BG$3:BG63,BG63)-1</f>
        <v>14</v>
      </c>
      <c r="BJ63" s="5">
        <f t="shared" si="34"/>
        <v>32</v>
      </c>
      <c r="BK63" s="5">
        <f t="shared" si="35"/>
        <v>93.333333333333343</v>
      </c>
    </row>
    <row r="64" spans="1:63">
      <c r="A64" s="5">
        <f>RANK(BK64,BK:BK,1)+COUNTIFS(BK$3:$BK64,BK64)-1</f>
        <v>113</v>
      </c>
      <c r="B64" s="5">
        <f>RANK(AO64,AO:AO,1)+COUNTIFS($AO$3:AO64,AO64)-1</f>
        <v>80</v>
      </c>
      <c r="C64" s="39" t="s">
        <v>202</v>
      </c>
      <c r="D64" s="39" t="s">
        <v>82</v>
      </c>
      <c r="E64" s="42">
        <v>1</v>
      </c>
      <c r="F64" s="42">
        <v>28</v>
      </c>
      <c r="G64" s="42">
        <v>132</v>
      </c>
      <c r="H64" s="42">
        <v>65</v>
      </c>
      <c r="I64" s="42">
        <v>1</v>
      </c>
      <c r="J64" s="42">
        <v>82</v>
      </c>
      <c r="K64" s="42">
        <v>115</v>
      </c>
      <c r="L64" s="42">
        <v>1</v>
      </c>
      <c r="M64" s="42">
        <v>70</v>
      </c>
      <c r="N64" s="42">
        <v>92</v>
      </c>
      <c r="O64" s="42">
        <v>3</v>
      </c>
      <c r="P64" s="42">
        <v>34</v>
      </c>
      <c r="Q64" s="42">
        <v>104</v>
      </c>
      <c r="R64" s="42">
        <v>31</v>
      </c>
      <c r="S64" s="42">
        <v>110</v>
      </c>
      <c r="T64" s="44">
        <v>62</v>
      </c>
      <c r="X64" s="1">
        <f t="shared" si="39"/>
        <v>0</v>
      </c>
      <c r="Y64" s="1">
        <f t="shared" si="40"/>
        <v>94</v>
      </c>
      <c r="Z64" s="1">
        <f t="shared" si="41"/>
        <v>0</v>
      </c>
      <c r="AA64" s="1">
        <f t="shared" si="42"/>
        <v>25</v>
      </c>
      <c r="AB64" s="1">
        <f t="shared" si="43"/>
        <v>101</v>
      </c>
      <c r="AC64" s="1">
        <f t="shared" si="44"/>
        <v>28</v>
      </c>
      <c r="AD64" s="1">
        <f t="shared" si="45"/>
        <v>114</v>
      </c>
      <c r="AE64" s="1">
        <f t="shared" si="46"/>
        <v>14</v>
      </c>
      <c r="AF64" s="1">
        <f t="shared" si="47"/>
        <v>61</v>
      </c>
      <c r="AG64" s="1">
        <f t="shared" si="48"/>
        <v>8</v>
      </c>
      <c r="AH64" s="1">
        <f t="shared" si="49"/>
        <v>21</v>
      </c>
      <c r="AI64" s="1">
        <f t="shared" si="50"/>
        <v>33</v>
      </c>
      <c r="AJ64" s="1">
        <f t="shared" si="51"/>
        <v>2</v>
      </c>
      <c r="AK64">
        <f t="shared" si="37"/>
        <v>501</v>
      </c>
      <c r="AL64" s="1">
        <f t="shared" si="38"/>
        <v>3</v>
      </c>
      <c r="AM64" s="1">
        <f>RANK(AK64,AK:AK,0)+COUNTIFS($AK$3:AK64,AK64)-1</f>
        <v>104</v>
      </c>
      <c r="AN64" s="1">
        <f>RANK(AL64,AL:AL,0)+COUNTIFS($AL$3:AL64,AL64)-1</f>
        <v>64</v>
      </c>
      <c r="AO64" s="5">
        <f t="shared" si="18"/>
        <v>76.666666666666671</v>
      </c>
      <c r="AS64" s="1">
        <f t="shared" si="19"/>
        <v>97</v>
      </c>
      <c r="AT64" s="1">
        <f t="shared" si="20"/>
        <v>27</v>
      </c>
      <c r="AU64" s="1">
        <f t="shared" si="21"/>
        <v>0</v>
      </c>
      <c r="AV64" s="1">
        <f t="shared" si="22"/>
        <v>51</v>
      </c>
      <c r="AW64" s="1">
        <f t="shared" si="23"/>
        <v>0</v>
      </c>
      <c r="AX64" s="1">
        <f t="shared" si="24"/>
        <v>26</v>
      </c>
      <c r="AY64" s="1">
        <f t="shared" si="25"/>
        <v>46</v>
      </c>
      <c r="AZ64" s="1">
        <f t="shared" si="26"/>
        <v>8</v>
      </c>
      <c r="BA64" s="1">
        <f t="shared" si="27"/>
        <v>13</v>
      </c>
      <c r="BB64" s="1">
        <f t="shared" si="28"/>
        <v>9</v>
      </c>
      <c r="BC64" s="1">
        <f t="shared" si="29"/>
        <v>121</v>
      </c>
      <c r="BD64" s="1">
        <f t="shared" si="30"/>
        <v>33</v>
      </c>
      <c r="BE64" s="1">
        <f t="shared" si="31"/>
        <v>24</v>
      </c>
      <c r="BF64">
        <f t="shared" si="32"/>
        <v>455</v>
      </c>
      <c r="BG64" s="1">
        <f t="shared" si="33"/>
        <v>2</v>
      </c>
      <c r="BH64" s="1">
        <f>RANK(BF64,BF:BF,0)+COUNTIFS($BF$3:BF64,BF64)-1</f>
        <v>128</v>
      </c>
      <c r="BI64" s="1">
        <f>RANK(BG64,BG:BG,0)+COUNTIFS($BG$3:BG64,BG64)-1</f>
        <v>121</v>
      </c>
      <c r="BJ64" s="5">
        <f t="shared" si="34"/>
        <v>103.66666666666667</v>
      </c>
      <c r="BK64" s="5">
        <f t="shared" si="35"/>
        <v>180.33333333333334</v>
      </c>
    </row>
    <row r="65" spans="1:63">
      <c r="A65" s="5">
        <f>RANK(BK65,BK:BK,1)+COUNTIFS(BK$3:$BK65,BK65)-1</f>
        <v>109</v>
      </c>
      <c r="B65" s="5">
        <f>RANK(AO65,AO:AO,1)+COUNTIFS($AO$3:AO65,AO65)-1</f>
        <v>118</v>
      </c>
      <c r="C65" s="39" t="s">
        <v>203</v>
      </c>
      <c r="D65" s="39" t="s">
        <v>38</v>
      </c>
      <c r="E65" s="42">
        <v>1</v>
      </c>
      <c r="F65" s="42">
        <v>90</v>
      </c>
      <c r="G65" s="42">
        <v>132</v>
      </c>
      <c r="H65" s="42">
        <v>6</v>
      </c>
      <c r="I65" s="42">
        <v>75</v>
      </c>
      <c r="J65" s="42">
        <v>8</v>
      </c>
      <c r="K65" s="42">
        <v>1</v>
      </c>
      <c r="L65" s="42">
        <v>13</v>
      </c>
      <c r="M65" s="42">
        <v>11</v>
      </c>
      <c r="N65" s="42">
        <v>64</v>
      </c>
      <c r="O65" s="42">
        <v>53</v>
      </c>
      <c r="P65" s="42">
        <v>3</v>
      </c>
      <c r="Q65" s="42">
        <v>85</v>
      </c>
      <c r="R65" s="42">
        <v>1</v>
      </c>
      <c r="S65" s="42">
        <v>7</v>
      </c>
      <c r="T65" s="44">
        <v>63</v>
      </c>
      <c r="X65" s="1">
        <f t="shared" si="39"/>
        <v>0</v>
      </c>
      <c r="Y65" s="1">
        <f t="shared" si="40"/>
        <v>32</v>
      </c>
      <c r="Z65" s="1">
        <f t="shared" si="41"/>
        <v>0</v>
      </c>
      <c r="AA65" s="1">
        <f t="shared" si="42"/>
        <v>34</v>
      </c>
      <c r="AB65" s="1">
        <f t="shared" si="43"/>
        <v>27</v>
      </c>
      <c r="AC65" s="1">
        <f t="shared" si="44"/>
        <v>46</v>
      </c>
      <c r="AD65" s="1">
        <f t="shared" si="45"/>
        <v>0</v>
      </c>
      <c r="AE65" s="1">
        <f t="shared" si="46"/>
        <v>2</v>
      </c>
      <c r="AF65" s="1">
        <f t="shared" si="47"/>
        <v>120</v>
      </c>
      <c r="AG65" s="1">
        <f t="shared" si="48"/>
        <v>36</v>
      </c>
      <c r="AH65" s="1">
        <f t="shared" si="49"/>
        <v>29</v>
      </c>
      <c r="AI65" s="1">
        <f t="shared" si="50"/>
        <v>2</v>
      </c>
      <c r="AJ65" s="1">
        <f t="shared" si="51"/>
        <v>21</v>
      </c>
      <c r="AK65">
        <f t="shared" si="37"/>
        <v>349</v>
      </c>
      <c r="AL65" s="1">
        <f t="shared" si="38"/>
        <v>1</v>
      </c>
      <c r="AM65" s="1">
        <f>RANK(AK65,AK:AK,0)+COUNTIFS($AK$3:AK65,AK65)-1</f>
        <v>124</v>
      </c>
      <c r="AN65" s="1">
        <f>RANK(AL65,AL:AL,0)+COUNTIFS($AL$3:AL65,AL65)-1</f>
        <v>118</v>
      </c>
      <c r="AO65" s="5">
        <f t="shared" si="18"/>
        <v>101.66666666666667</v>
      </c>
      <c r="AS65" s="1">
        <f t="shared" si="19"/>
        <v>97</v>
      </c>
      <c r="AT65" s="1">
        <f t="shared" si="20"/>
        <v>89</v>
      </c>
      <c r="AU65" s="1">
        <f t="shared" si="21"/>
        <v>0</v>
      </c>
      <c r="AV65" s="1">
        <f t="shared" si="22"/>
        <v>110</v>
      </c>
      <c r="AW65" s="1">
        <f t="shared" si="23"/>
        <v>74</v>
      </c>
      <c r="AX65" s="1">
        <f t="shared" si="24"/>
        <v>100</v>
      </c>
      <c r="AY65" s="1">
        <f t="shared" si="25"/>
        <v>68</v>
      </c>
      <c r="AZ65" s="1">
        <f t="shared" si="26"/>
        <v>4</v>
      </c>
      <c r="BA65" s="1">
        <f t="shared" si="27"/>
        <v>46</v>
      </c>
      <c r="BB65" s="1">
        <f t="shared" si="28"/>
        <v>19</v>
      </c>
      <c r="BC65" s="1">
        <f t="shared" si="29"/>
        <v>71</v>
      </c>
      <c r="BD65" s="1">
        <f t="shared" si="30"/>
        <v>2</v>
      </c>
      <c r="BE65" s="1">
        <f t="shared" si="31"/>
        <v>5</v>
      </c>
      <c r="BF65">
        <f t="shared" si="32"/>
        <v>685</v>
      </c>
      <c r="BG65" s="1">
        <f t="shared" si="33"/>
        <v>4</v>
      </c>
      <c r="BH65" s="1">
        <f>RANK(BF65,BF:BF,0)+COUNTIFS($BF$3:BF65,BF65)-1</f>
        <v>86</v>
      </c>
      <c r="BI65" s="1">
        <f>RANK(BG65,BG:BG,0)+COUNTIFS($BG$3:BG65,BG65)-1</f>
        <v>72</v>
      </c>
      <c r="BJ65" s="5">
        <f t="shared" si="34"/>
        <v>73.666666666666671</v>
      </c>
      <c r="BK65" s="5">
        <f t="shared" si="35"/>
        <v>175.33333333333334</v>
      </c>
    </row>
    <row r="66" spans="1:63">
      <c r="A66" s="5">
        <f>RANK(BK66,BK:BK,1)+COUNTIFS(BK$3:$BK66,BK66)-1</f>
        <v>88</v>
      </c>
      <c r="B66" s="5">
        <f>RANK(AO66,AO:AO,1)+COUNTIFS($AO$3:AO66,AO66)-1</f>
        <v>89</v>
      </c>
      <c r="C66" s="39" t="s">
        <v>204</v>
      </c>
      <c r="D66" s="39" t="s">
        <v>48</v>
      </c>
      <c r="E66" s="42">
        <v>1</v>
      </c>
      <c r="F66" s="42">
        <v>92</v>
      </c>
      <c r="G66" s="42">
        <v>132</v>
      </c>
      <c r="H66" s="42">
        <v>62</v>
      </c>
      <c r="I66" s="42">
        <v>33</v>
      </c>
      <c r="J66" s="42">
        <v>128</v>
      </c>
      <c r="K66" s="42">
        <v>1</v>
      </c>
      <c r="L66" s="42">
        <v>96</v>
      </c>
      <c r="M66" s="42">
        <v>11</v>
      </c>
      <c r="N66" s="42">
        <v>67</v>
      </c>
      <c r="O66" s="42">
        <v>1</v>
      </c>
      <c r="P66" s="42">
        <v>54</v>
      </c>
      <c r="Q66" s="42">
        <v>45</v>
      </c>
      <c r="R66" s="42">
        <v>9</v>
      </c>
      <c r="S66" s="42">
        <v>113</v>
      </c>
      <c r="T66" s="44">
        <v>64</v>
      </c>
      <c r="X66" s="1">
        <f t="shared" si="39"/>
        <v>0</v>
      </c>
      <c r="Y66" s="1">
        <f t="shared" si="40"/>
        <v>30</v>
      </c>
      <c r="Z66" s="1">
        <f t="shared" si="41"/>
        <v>0</v>
      </c>
      <c r="AA66" s="1">
        <f t="shared" si="42"/>
        <v>22</v>
      </c>
      <c r="AB66" s="1">
        <f t="shared" si="43"/>
        <v>69</v>
      </c>
      <c r="AC66" s="1">
        <f t="shared" si="44"/>
        <v>74</v>
      </c>
      <c r="AD66" s="1">
        <f t="shared" si="45"/>
        <v>0</v>
      </c>
      <c r="AE66" s="1">
        <f t="shared" si="46"/>
        <v>81</v>
      </c>
      <c r="AF66" s="1">
        <f t="shared" si="47"/>
        <v>120</v>
      </c>
      <c r="AG66" s="1">
        <f t="shared" si="48"/>
        <v>33</v>
      </c>
      <c r="AH66" s="1">
        <f t="shared" si="49"/>
        <v>23</v>
      </c>
      <c r="AI66" s="1">
        <f t="shared" si="50"/>
        <v>53</v>
      </c>
      <c r="AJ66" s="1">
        <f t="shared" si="51"/>
        <v>61</v>
      </c>
      <c r="AK66">
        <f t="shared" si="37"/>
        <v>566</v>
      </c>
      <c r="AL66" s="1">
        <f t="shared" si="38"/>
        <v>2</v>
      </c>
      <c r="AM66" s="1">
        <f>RANK(AK66,AK:AK,0)+COUNTIFS($AK$3:AK66,AK66)-1</f>
        <v>80</v>
      </c>
      <c r="AN66" s="1">
        <f>RANK(AL66,AL:AL,0)+COUNTIFS($AL$3:AL66,AL66)-1</f>
        <v>102</v>
      </c>
      <c r="AO66" s="5">
        <f t="shared" si="18"/>
        <v>82</v>
      </c>
      <c r="AS66" s="1">
        <f t="shared" si="19"/>
        <v>97</v>
      </c>
      <c r="AT66" s="1">
        <f t="shared" si="20"/>
        <v>91</v>
      </c>
      <c r="AU66" s="1">
        <f t="shared" si="21"/>
        <v>0</v>
      </c>
      <c r="AV66" s="1">
        <f t="shared" si="22"/>
        <v>54</v>
      </c>
      <c r="AW66" s="1">
        <f t="shared" si="23"/>
        <v>32</v>
      </c>
      <c r="AX66" s="1">
        <f t="shared" si="24"/>
        <v>20</v>
      </c>
      <c r="AY66" s="1">
        <f t="shared" si="25"/>
        <v>68</v>
      </c>
      <c r="AZ66" s="1">
        <f t="shared" si="26"/>
        <v>87</v>
      </c>
      <c r="BA66" s="1">
        <f t="shared" si="27"/>
        <v>46</v>
      </c>
      <c r="BB66" s="1">
        <f t="shared" si="28"/>
        <v>16</v>
      </c>
      <c r="BC66" s="1">
        <f t="shared" si="29"/>
        <v>123</v>
      </c>
      <c r="BD66" s="1">
        <f t="shared" si="30"/>
        <v>53</v>
      </c>
      <c r="BE66" s="1">
        <f t="shared" si="31"/>
        <v>35</v>
      </c>
      <c r="BF66">
        <f t="shared" si="32"/>
        <v>722</v>
      </c>
      <c r="BG66" s="1">
        <f t="shared" si="33"/>
        <v>4</v>
      </c>
      <c r="BH66" s="1">
        <f>RANK(BF66,BF:BF,0)+COUNTIFS($BF$3:BF66,BF66)-1</f>
        <v>72</v>
      </c>
      <c r="BI66" s="1">
        <f>RANK(BG66,BG:BG,0)+COUNTIFS($BG$3:BG66,BG66)-1</f>
        <v>73</v>
      </c>
      <c r="BJ66" s="5">
        <f t="shared" si="34"/>
        <v>69.666666666666671</v>
      </c>
      <c r="BK66" s="5">
        <f t="shared" si="35"/>
        <v>151.66666666666669</v>
      </c>
    </row>
    <row r="67" spans="1:63">
      <c r="A67" s="5">
        <f>RANK(BK67,BK:BK,1)+COUNTIFS(BK$3:$BK67,BK67)-1</f>
        <v>120</v>
      </c>
      <c r="B67" s="5">
        <f>RANK(AO67,AO:AO,1)+COUNTIFS($AO$3:AO67,AO67)-1</f>
        <v>104</v>
      </c>
      <c r="C67" s="39" t="s">
        <v>205</v>
      </c>
      <c r="D67" s="39" t="s">
        <v>41</v>
      </c>
      <c r="E67" s="42">
        <v>1</v>
      </c>
      <c r="F67" s="42">
        <v>120</v>
      </c>
      <c r="G67" s="42">
        <v>132</v>
      </c>
      <c r="H67" s="42">
        <v>115</v>
      </c>
      <c r="I67" s="42">
        <v>1</v>
      </c>
      <c r="J67" s="42">
        <v>99</v>
      </c>
      <c r="K67" s="42">
        <v>104</v>
      </c>
      <c r="L67" s="42">
        <v>23</v>
      </c>
      <c r="M67" s="42">
        <v>102</v>
      </c>
      <c r="N67" s="42">
        <v>41</v>
      </c>
      <c r="O67" s="42">
        <v>100</v>
      </c>
      <c r="P67" s="42">
        <v>1</v>
      </c>
      <c r="Q67" s="42">
        <v>125</v>
      </c>
      <c r="R67" s="42">
        <v>58</v>
      </c>
      <c r="S67" s="42">
        <v>15</v>
      </c>
      <c r="T67" s="44">
        <v>65</v>
      </c>
      <c r="X67" s="1">
        <f t="shared" si="39"/>
        <v>0</v>
      </c>
      <c r="Y67" s="1">
        <f t="shared" si="40"/>
        <v>2</v>
      </c>
      <c r="Z67" s="1">
        <f t="shared" si="41"/>
        <v>0</v>
      </c>
      <c r="AA67" s="1">
        <f t="shared" si="42"/>
        <v>75</v>
      </c>
      <c r="AB67" s="1">
        <f t="shared" si="43"/>
        <v>101</v>
      </c>
      <c r="AC67" s="1">
        <f t="shared" si="44"/>
        <v>45</v>
      </c>
      <c r="AD67" s="1">
        <f t="shared" si="45"/>
        <v>103</v>
      </c>
      <c r="AE67" s="1">
        <f t="shared" si="46"/>
        <v>8</v>
      </c>
      <c r="AF67" s="1">
        <f t="shared" si="47"/>
        <v>29</v>
      </c>
      <c r="AG67" s="1">
        <f t="shared" si="48"/>
        <v>59</v>
      </c>
      <c r="AH67" s="1">
        <f t="shared" si="49"/>
        <v>76</v>
      </c>
      <c r="AI67" s="1">
        <f t="shared" si="50"/>
        <v>0</v>
      </c>
      <c r="AJ67" s="1">
        <f t="shared" si="51"/>
        <v>19</v>
      </c>
      <c r="AK67">
        <f t="shared" si="37"/>
        <v>517</v>
      </c>
      <c r="AL67" s="1">
        <f t="shared" si="38"/>
        <v>2</v>
      </c>
      <c r="AM67" s="1">
        <f>RANK(AK67,AK:AK,0)+COUNTIFS($AK$3:AK67,AK67)-1</f>
        <v>99</v>
      </c>
      <c r="AN67" s="1">
        <f>RANK(AL67,AL:AL,0)+COUNTIFS($AL$3:AL67,AL67)-1</f>
        <v>103</v>
      </c>
      <c r="AO67" s="5">
        <f t="shared" si="18"/>
        <v>89</v>
      </c>
      <c r="AS67" s="1">
        <f t="shared" si="19"/>
        <v>97</v>
      </c>
      <c r="AT67" s="1">
        <f t="shared" si="20"/>
        <v>119</v>
      </c>
      <c r="AU67" s="1">
        <f t="shared" si="21"/>
        <v>0</v>
      </c>
      <c r="AV67" s="1">
        <f t="shared" si="22"/>
        <v>1</v>
      </c>
      <c r="AW67" s="1">
        <f t="shared" si="23"/>
        <v>0</v>
      </c>
      <c r="AX67" s="1">
        <f t="shared" si="24"/>
        <v>9</v>
      </c>
      <c r="AY67" s="1">
        <f t="shared" si="25"/>
        <v>35</v>
      </c>
      <c r="AZ67" s="1">
        <f t="shared" si="26"/>
        <v>14</v>
      </c>
      <c r="BA67" s="1">
        <f t="shared" si="27"/>
        <v>45</v>
      </c>
      <c r="BB67" s="1">
        <f t="shared" si="28"/>
        <v>42</v>
      </c>
      <c r="BC67" s="1">
        <f t="shared" si="29"/>
        <v>24</v>
      </c>
      <c r="BD67" s="1">
        <f t="shared" si="30"/>
        <v>0</v>
      </c>
      <c r="BE67" s="1">
        <f t="shared" si="31"/>
        <v>45</v>
      </c>
      <c r="BF67">
        <f t="shared" si="32"/>
        <v>431</v>
      </c>
      <c r="BG67" s="1">
        <f t="shared" si="33"/>
        <v>2</v>
      </c>
      <c r="BH67" s="1">
        <f>RANK(BF67,BF:BF,0)+COUNTIFS($BF$3:BF67,BF67)-1</f>
        <v>129</v>
      </c>
      <c r="BI67" s="1">
        <f>RANK(BG67,BG:BG,0)+COUNTIFS($BG$3:BG67,BG67)-1</f>
        <v>122</v>
      </c>
      <c r="BJ67" s="5">
        <f t="shared" si="34"/>
        <v>105.33333333333333</v>
      </c>
      <c r="BK67" s="5">
        <f t="shared" si="35"/>
        <v>194.33333333333331</v>
      </c>
    </row>
    <row r="68" spans="1:63">
      <c r="A68" s="5">
        <f>RANK(BK68,BK:BK,1)+COUNTIFS(BK$3:$BK68,BK68)-1</f>
        <v>74</v>
      </c>
      <c r="B68" s="5">
        <f>RANK(AO68,AO:AO,1)+COUNTIFS($AO$3:AO68,AO68)-1</f>
        <v>74</v>
      </c>
      <c r="C68" s="39" t="s">
        <v>206</v>
      </c>
      <c r="D68" s="39" t="s">
        <v>37</v>
      </c>
      <c r="E68" s="42">
        <v>1</v>
      </c>
      <c r="F68" s="42">
        <v>132</v>
      </c>
      <c r="G68" s="42">
        <v>1</v>
      </c>
      <c r="H68" s="42">
        <v>107</v>
      </c>
      <c r="I68" s="42">
        <v>100</v>
      </c>
      <c r="J68" s="42">
        <v>96</v>
      </c>
      <c r="K68" s="42">
        <v>43</v>
      </c>
      <c r="L68" s="42">
        <v>1</v>
      </c>
      <c r="M68" s="42">
        <v>70</v>
      </c>
      <c r="N68" s="42">
        <v>92</v>
      </c>
      <c r="O68" s="42">
        <v>110</v>
      </c>
      <c r="P68" s="42">
        <v>85</v>
      </c>
      <c r="Q68" s="42">
        <v>116</v>
      </c>
      <c r="R68" s="42">
        <v>122</v>
      </c>
      <c r="S68" s="42">
        <v>81</v>
      </c>
      <c r="T68" s="44">
        <v>66</v>
      </c>
      <c r="X68" s="1">
        <f t="shared" si="39"/>
        <v>0</v>
      </c>
      <c r="Y68" s="1">
        <f t="shared" si="40"/>
        <v>10</v>
      </c>
      <c r="Z68" s="1">
        <f t="shared" si="41"/>
        <v>131</v>
      </c>
      <c r="AA68" s="1">
        <f t="shared" si="42"/>
        <v>67</v>
      </c>
      <c r="AB68" s="1">
        <f t="shared" si="43"/>
        <v>2</v>
      </c>
      <c r="AC68" s="1">
        <f t="shared" si="44"/>
        <v>42</v>
      </c>
      <c r="AD68" s="1">
        <f t="shared" si="45"/>
        <v>42</v>
      </c>
      <c r="AE68" s="1">
        <f t="shared" si="46"/>
        <v>14</v>
      </c>
      <c r="AF68" s="1">
        <f t="shared" si="47"/>
        <v>61</v>
      </c>
      <c r="AG68" s="1">
        <f t="shared" si="48"/>
        <v>8</v>
      </c>
      <c r="AH68" s="1">
        <f t="shared" si="49"/>
        <v>86</v>
      </c>
      <c r="AI68" s="1">
        <f t="shared" si="50"/>
        <v>84</v>
      </c>
      <c r="AJ68" s="1">
        <f t="shared" si="51"/>
        <v>10</v>
      </c>
      <c r="AK68">
        <f t="shared" si="37"/>
        <v>557</v>
      </c>
      <c r="AL68" s="1">
        <f t="shared" si="38"/>
        <v>3</v>
      </c>
      <c r="AM68" s="1">
        <f>RANK(AK68,AK:AK,0)+COUNTIFS($AK$3:AK68,AK68)-1</f>
        <v>87</v>
      </c>
      <c r="AN68" s="1">
        <f>RANK(AL68,AL:AL,0)+COUNTIFS($AL$3:AL68,AL68)-1</f>
        <v>65</v>
      </c>
      <c r="AO68" s="5">
        <f t="shared" ref="AO68:AO131" si="52">AVERAGE(AM68,AN68,T68)</f>
        <v>72.666666666666671</v>
      </c>
      <c r="AS68" s="1">
        <f t="shared" ref="AS68:AS131" si="53">ABS(AS$2-E68)</f>
        <v>97</v>
      </c>
      <c r="AT68" s="1">
        <f t="shared" ref="AT68:AT131" si="54">ABS(AT$2-F68)</f>
        <v>131</v>
      </c>
      <c r="AU68" s="1">
        <f t="shared" ref="AU68:AU131" si="55">ABS(AU$2-G68)</f>
        <v>131</v>
      </c>
      <c r="AV68" s="1">
        <f t="shared" ref="AV68:AV131" si="56">ABS(AV$2-H68)</f>
        <v>9</v>
      </c>
      <c r="AW68" s="1">
        <f t="shared" ref="AW68:AW131" si="57">ABS(AW$2-I68)</f>
        <v>99</v>
      </c>
      <c r="AX68" s="1">
        <f t="shared" ref="AX68:AX131" si="58">ABS(AX$2-J68)</f>
        <v>12</v>
      </c>
      <c r="AY68" s="1">
        <f t="shared" ref="AY68:AY131" si="59">ABS(AY$2-K68)</f>
        <v>26</v>
      </c>
      <c r="AZ68" s="1">
        <f t="shared" ref="AZ68:AZ131" si="60">ABS(AZ$2-L68)</f>
        <v>8</v>
      </c>
      <c r="BA68" s="1">
        <f t="shared" ref="BA68:BA131" si="61">ABS(BA$2-M68)</f>
        <v>13</v>
      </c>
      <c r="BB68" s="1">
        <f t="shared" ref="BB68:BB131" si="62">ABS(BB$2-N68)</f>
        <v>9</v>
      </c>
      <c r="BC68" s="1">
        <f t="shared" ref="BC68:BC131" si="63">ABS(BC$2-O68)</f>
        <v>14</v>
      </c>
      <c r="BD68" s="1">
        <f t="shared" ref="BD68:BD131" si="64">ABS(BD$2-P68)</f>
        <v>84</v>
      </c>
      <c r="BE68" s="1">
        <f t="shared" ref="BE68:BE131" si="65">ABS(BE$2-Q68)</f>
        <v>36</v>
      </c>
      <c r="BF68">
        <f t="shared" ref="BF68:BF131" si="66">SUM(AS68:BE68)</f>
        <v>669</v>
      </c>
      <c r="BG68" s="1">
        <f t="shared" ref="BG68:BG131" si="67">COUNTIFS(AS68:BE68,"&gt;=80")</f>
        <v>5</v>
      </c>
      <c r="BH68" s="1">
        <f>RANK(BF68,BF:BF,0)+COUNTIFS($BF$3:BF68,BF68)-1</f>
        <v>91</v>
      </c>
      <c r="BI68" s="1">
        <f>RANK(BG68,BG:BG,0)+COUNTIFS($BG$3:BG68,BG68)-1</f>
        <v>29</v>
      </c>
      <c r="BJ68" s="5">
        <f t="shared" ref="BJ68:BJ131" si="68">AVERAGE(BH68,BI68,T68)</f>
        <v>62</v>
      </c>
      <c r="BK68" s="5">
        <f t="shared" ref="BK68:BK131" si="69">BJ68+AO68</f>
        <v>134.66666666666669</v>
      </c>
    </row>
    <row r="69" spans="1:63">
      <c r="A69" s="5">
        <f>RANK(BK69,BK:BK,1)+COUNTIFS(BK$3:$BK69,BK69)-1</f>
        <v>64</v>
      </c>
      <c r="B69" s="5">
        <f>RANK(AO69,AO:AO,1)+COUNTIFS($AO$3:AO69,AO69)-1</f>
        <v>17</v>
      </c>
      <c r="C69" s="39" t="s">
        <v>207</v>
      </c>
      <c r="D69" s="39" t="s">
        <v>8</v>
      </c>
      <c r="E69" s="42">
        <v>11</v>
      </c>
      <c r="F69" s="42">
        <v>1</v>
      </c>
      <c r="G69" s="42">
        <v>90</v>
      </c>
      <c r="H69" s="42">
        <v>132</v>
      </c>
      <c r="I69" s="42">
        <v>31</v>
      </c>
      <c r="J69" s="42">
        <v>1</v>
      </c>
      <c r="K69" s="42">
        <v>76</v>
      </c>
      <c r="L69" s="42">
        <v>20</v>
      </c>
      <c r="M69" s="42">
        <v>65</v>
      </c>
      <c r="N69" s="42">
        <v>62</v>
      </c>
      <c r="O69" s="42">
        <v>112</v>
      </c>
      <c r="P69" s="42">
        <v>89</v>
      </c>
      <c r="Q69" s="42">
        <v>1</v>
      </c>
      <c r="R69" s="42">
        <v>33</v>
      </c>
      <c r="S69" s="42">
        <v>48</v>
      </c>
      <c r="T69" s="44">
        <v>67</v>
      </c>
      <c r="X69" s="1">
        <f t="shared" si="39"/>
        <v>10</v>
      </c>
      <c r="Y69" s="1">
        <f t="shared" si="40"/>
        <v>121</v>
      </c>
      <c r="Z69" s="1">
        <f t="shared" si="41"/>
        <v>42</v>
      </c>
      <c r="AA69" s="1">
        <f t="shared" si="42"/>
        <v>92</v>
      </c>
      <c r="AB69" s="1">
        <f t="shared" si="43"/>
        <v>71</v>
      </c>
      <c r="AC69" s="1">
        <f t="shared" si="44"/>
        <v>53</v>
      </c>
      <c r="AD69" s="1">
        <f t="shared" si="45"/>
        <v>75</v>
      </c>
      <c r="AE69" s="1">
        <f t="shared" si="46"/>
        <v>5</v>
      </c>
      <c r="AF69" s="1">
        <f t="shared" si="47"/>
        <v>66</v>
      </c>
      <c r="AG69" s="1">
        <f t="shared" si="48"/>
        <v>38</v>
      </c>
      <c r="AH69" s="1">
        <f t="shared" si="49"/>
        <v>88</v>
      </c>
      <c r="AI69" s="1">
        <f t="shared" si="50"/>
        <v>88</v>
      </c>
      <c r="AJ69" s="1">
        <f t="shared" si="51"/>
        <v>105</v>
      </c>
      <c r="AK69">
        <f t="shared" si="37"/>
        <v>854</v>
      </c>
      <c r="AL69" s="1">
        <f t="shared" si="38"/>
        <v>5</v>
      </c>
      <c r="AM69" s="1">
        <f>RANK(AK69,AK:AK,0)+COUNTIFS($AK$3:AK69,AK69)-1</f>
        <v>1</v>
      </c>
      <c r="AN69" s="1">
        <f>RANK(AL69,AL:AL,0)+COUNTIFS($AL$3:AL69,AL69)-1</f>
        <v>19</v>
      </c>
      <c r="AO69" s="5">
        <f t="shared" si="52"/>
        <v>29</v>
      </c>
      <c r="AS69" s="1">
        <f t="shared" si="53"/>
        <v>87</v>
      </c>
      <c r="AT69" s="1">
        <f t="shared" si="54"/>
        <v>0</v>
      </c>
      <c r="AU69" s="1">
        <f t="shared" si="55"/>
        <v>42</v>
      </c>
      <c r="AV69" s="1">
        <f t="shared" si="56"/>
        <v>16</v>
      </c>
      <c r="AW69" s="1">
        <f t="shared" si="57"/>
        <v>30</v>
      </c>
      <c r="AX69" s="1">
        <f t="shared" si="58"/>
        <v>107</v>
      </c>
      <c r="AY69" s="1">
        <f t="shared" si="59"/>
        <v>7</v>
      </c>
      <c r="AZ69" s="1">
        <f t="shared" si="60"/>
        <v>11</v>
      </c>
      <c r="BA69" s="1">
        <f t="shared" si="61"/>
        <v>8</v>
      </c>
      <c r="BB69" s="1">
        <f t="shared" si="62"/>
        <v>21</v>
      </c>
      <c r="BC69" s="1">
        <f t="shared" si="63"/>
        <v>12</v>
      </c>
      <c r="BD69" s="1">
        <f t="shared" si="64"/>
        <v>88</v>
      </c>
      <c r="BE69" s="1">
        <f t="shared" si="65"/>
        <v>79</v>
      </c>
      <c r="BF69">
        <f t="shared" si="66"/>
        <v>508</v>
      </c>
      <c r="BG69" s="1">
        <f t="shared" si="67"/>
        <v>3</v>
      </c>
      <c r="BH69" s="1">
        <f>RANK(BF69,BF:BF,0)+COUNTIFS($BF$3:BF69,BF69)-1</f>
        <v>123</v>
      </c>
      <c r="BI69" s="1">
        <f>RANK(BG69,BG:BG,0)+COUNTIFS($BG$3:BG69,BG69)-1</f>
        <v>102</v>
      </c>
      <c r="BJ69" s="5">
        <f t="shared" si="68"/>
        <v>97.333333333333329</v>
      </c>
      <c r="BK69" s="5">
        <f t="shared" si="69"/>
        <v>126.33333333333333</v>
      </c>
    </row>
    <row r="70" spans="1:63">
      <c r="A70" s="5">
        <f>RANK(BK70,BK:BK,1)+COUNTIFS(BK$3:$BK70,BK70)-1</f>
        <v>45</v>
      </c>
      <c r="B70" s="5">
        <f>RANK(AO70,AO:AO,1)+COUNTIFS($AO$3:AO70,AO70)-1</f>
        <v>22</v>
      </c>
      <c r="C70" s="39" t="s">
        <v>208</v>
      </c>
      <c r="D70" s="39" t="s">
        <v>35</v>
      </c>
      <c r="E70" s="42">
        <v>1</v>
      </c>
      <c r="F70" s="42">
        <v>83</v>
      </c>
      <c r="G70" s="42">
        <v>1</v>
      </c>
      <c r="H70" s="42">
        <v>125</v>
      </c>
      <c r="I70" s="42">
        <v>36</v>
      </c>
      <c r="J70" s="42">
        <v>37</v>
      </c>
      <c r="K70" s="42">
        <v>85</v>
      </c>
      <c r="L70" s="42">
        <v>1</v>
      </c>
      <c r="M70" s="42">
        <v>67</v>
      </c>
      <c r="N70" s="42">
        <v>17</v>
      </c>
      <c r="O70" s="42">
        <v>85</v>
      </c>
      <c r="P70" s="42">
        <v>107</v>
      </c>
      <c r="Q70" s="42">
        <v>96</v>
      </c>
      <c r="R70" s="42">
        <v>65</v>
      </c>
      <c r="S70" s="42">
        <v>125</v>
      </c>
      <c r="T70" s="44">
        <v>68</v>
      </c>
      <c r="X70" s="1">
        <f t="shared" si="39"/>
        <v>0</v>
      </c>
      <c r="Y70" s="1">
        <f t="shared" si="40"/>
        <v>39</v>
      </c>
      <c r="Z70" s="1">
        <f t="shared" si="41"/>
        <v>131</v>
      </c>
      <c r="AA70" s="1">
        <f t="shared" si="42"/>
        <v>85</v>
      </c>
      <c r="AB70" s="1">
        <f t="shared" si="43"/>
        <v>66</v>
      </c>
      <c r="AC70" s="1">
        <f t="shared" si="44"/>
        <v>17</v>
      </c>
      <c r="AD70" s="1">
        <f t="shared" si="45"/>
        <v>84</v>
      </c>
      <c r="AE70" s="1">
        <f t="shared" si="46"/>
        <v>14</v>
      </c>
      <c r="AF70" s="1">
        <f t="shared" si="47"/>
        <v>64</v>
      </c>
      <c r="AG70" s="1">
        <f t="shared" si="48"/>
        <v>83</v>
      </c>
      <c r="AH70" s="1">
        <f t="shared" si="49"/>
        <v>61</v>
      </c>
      <c r="AI70" s="1">
        <f t="shared" si="50"/>
        <v>106</v>
      </c>
      <c r="AJ70" s="1">
        <f t="shared" si="51"/>
        <v>10</v>
      </c>
      <c r="AK70">
        <f t="shared" si="37"/>
        <v>760</v>
      </c>
      <c r="AL70" s="1">
        <f t="shared" si="38"/>
        <v>5</v>
      </c>
      <c r="AM70" s="1">
        <f>RANK(AK70,AK:AK,0)+COUNTIFS($AK$3:AK70,AK70)-1</f>
        <v>19</v>
      </c>
      <c r="AN70" s="1">
        <f>RANK(AL70,AL:AL,0)+COUNTIFS($AL$3:AL70,AL70)-1</f>
        <v>20</v>
      </c>
      <c r="AO70" s="5">
        <f t="shared" si="52"/>
        <v>35.666666666666664</v>
      </c>
      <c r="AS70" s="1">
        <f t="shared" si="53"/>
        <v>97</v>
      </c>
      <c r="AT70" s="1">
        <f t="shared" si="54"/>
        <v>82</v>
      </c>
      <c r="AU70" s="1">
        <f t="shared" si="55"/>
        <v>131</v>
      </c>
      <c r="AV70" s="1">
        <f t="shared" si="56"/>
        <v>9</v>
      </c>
      <c r="AW70" s="1">
        <f t="shared" si="57"/>
        <v>35</v>
      </c>
      <c r="AX70" s="1">
        <f t="shared" si="58"/>
        <v>71</v>
      </c>
      <c r="AY70" s="1">
        <f t="shared" si="59"/>
        <v>16</v>
      </c>
      <c r="AZ70" s="1">
        <f t="shared" si="60"/>
        <v>8</v>
      </c>
      <c r="BA70" s="1">
        <f t="shared" si="61"/>
        <v>10</v>
      </c>
      <c r="BB70" s="1">
        <f t="shared" si="62"/>
        <v>66</v>
      </c>
      <c r="BC70" s="1">
        <f t="shared" si="63"/>
        <v>39</v>
      </c>
      <c r="BD70" s="1">
        <f t="shared" si="64"/>
        <v>106</v>
      </c>
      <c r="BE70" s="1">
        <f t="shared" si="65"/>
        <v>16</v>
      </c>
      <c r="BF70">
        <f t="shared" si="66"/>
        <v>686</v>
      </c>
      <c r="BG70" s="1">
        <f t="shared" si="67"/>
        <v>4</v>
      </c>
      <c r="BH70" s="1">
        <f>RANK(BF70,BF:BF,0)+COUNTIFS($BF$3:BF70,BF70)-1</f>
        <v>85</v>
      </c>
      <c r="BI70" s="1">
        <f>RANK(BG70,BG:BG,0)+COUNTIFS($BG$3:BG70,BG70)-1</f>
        <v>74</v>
      </c>
      <c r="BJ70" s="5">
        <f t="shared" si="68"/>
        <v>75.666666666666671</v>
      </c>
      <c r="BK70" s="5">
        <f t="shared" si="69"/>
        <v>111.33333333333334</v>
      </c>
    </row>
    <row r="71" spans="1:63">
      <c r="A71" s="5">
        <f>RANK(BK71,BK:BK,1)+COUNTIFS(BK$3:$BK71,BK71)-1</f>
        <v>116</v>
      </c>
      <c r="B71" s="5">
        <f>RANK(AO71,AO:AO,1)+COUNTIFS($AO$3:AO71,AO71)-1</f>
        <v>79</v>
      </c>
      <c r="C71" s="39" t="s">
        <v>209</v>
      </c>
      <c r="D71" s="39" t="s">
        <v>53</v>
      </c>
      <c r="E71" s="42">
        <v>1</v>
      </c>
      <c r="F71" s="42">
        <v>6</v>
      </c>
      <c r="G71" s="42">
        <v>132</v>
      </c>
      <c r="H71" s="42">
        <v>47</v>
      </c>
      <c r="I71" s="42">
        <v>1</v>
      </c>
      <c r="J71" s="42">
        <v>76</v>
      </c>
      <c r="K71" s="42">
        <v>62</v>
      </c>
      <c r="L71" s="42">
        <v>65</v>
      </c>
      <c r="M71" s="42">
        <v>20</v>
      </c>
      <c r="N71" s="42">
        <v>90</v>
      </c>
      <c r="O71" s="42">
        <v>1</v>
      </c>
      <c r="P71" s="42">
        <v>21</v>
      </c>
      <c r="Q71" s="42">
        <v>101</v>
      </c>
      <c r="R71" s="42">
        <v>121</v>
      </c>
      <c r="S71" s="42">
        <v>5</v>
      </c>
      <c r="T71" s="44">
        <v>69</v>
      </c>
      <c r="X71" s="1">
        <f t="shared" si="39"/>
        <v>0</v>
      </c>
      <c r="Y71" s="1">
        <f t="shared" si="40"/>
        <v>116</v>
      </c>
      <c r="Z71" s="1">
        <f t="shared" si="41"/>
        <v>0</v>
      </c>
      <c r="AA71" s="1">
        <f t="shared" si="42"/>
        <v>7</v>
      </c>
      <c r="AB71" s="1">
        <f t="shared" si="43"/>
        <v>101</v>
      </c>
      <c r="AC71" s="1">
        <f t="shared" si="44"/>
        <v>22</v>
      </c>
      <c r="AD71" s="1">
        <f t="shared" si="45"/>
        <v>61</v>
      </c>
      <c r="AE71" s="1">
        <f t="shared" si="46"/>
        <v>50</v>
      </c>
      <c r="AF71" s="1">
        <f t="shared" si="47"/>
        <v>111</v>
      </c>
      <c r="AG71" s="1">
        <f t="shared" si="48"/>
        <v>10</v>
      </c>
      <c r="AH71" s="1">
        <f t="shared" si="49"/>
        <v>23</v>
      </c>
      <c r="AI71" s="1">
        <f t="shared" si="50"/>
        <v>20</v>
      </c>
      <c r="AJ71" s="1">
        <f t="shared" si="51"/>
        <v>5</v>
      </c>
      <c r="AK71">
        <f t="shared" ref="AK71:AK132" si="70">SUM(X71:AJ71)</f>
        <v>526</v>
      </c>
      <c r="AL71" s="1">
        <f t="shared" ref="AL71:AL132" si="71">COUNTIFS(X71:AJ71,"&gt;=80")</f>
        <v>3</v>
      </c>
      <c r="AM71" s="1">
        <f>RANK(AK71,AK:AK,0)+COUNTIFS($AK$3:AK71,AK71)-1</f>
        <v>93</v>
      </c>
      <c r="AN71" s="1">
        <f>RANK(AL71,AL:AL,0)+COUNTIFS($AL$3:AL71,AL71)-1</f>
        <v>66</v>
      </c>
      <c r="AO71" s="5">
        <f t="shared" si="52"/>
        <v>76</v>
      </c>
      <c r="AS71" s="1">
        <f t="shared" si="53"/>
        <v>97</v>
      </c>
      <c r="AT71" s="1">
        <f t="shared" si="54"/>
        <v>5</v>
      </c>
      <c r="AU71" s="1">
        <f t="shared" si="55"/>
        <v>0</v>
      </c>
      <c r="AV71" s="1">
        <f t="shared" si="56"/>
        <v>69</v>
      </c>
      <c r="AW71" s="1">
        <f t="shared" si="57"/>
        <v>0</v>
      </c>
      <c r="AX71" s="1">
        <f t="shared" si="58"/>
        <v>32</v>
      </c>
      <c r="AY71" s="1">
        <f t="shared" si="59"/>
        <v>7</v>
      </c>
      <c r="AZ71" s="1">
        <f t="shared" si="60"/>
        <v>56</v>
      </c>
      <c r="BA71" s="1">
        <f t="shared" si="61"/>
        <v>37</v>
      </c>
      <c r="BB71" s="1">
        <f t="shared" si="62"/>
        <v>7</v>
      </c>
      <c r="BC71" s="1">
        <f t="shared" si="63"/>
        <v>123</v>
      </c>
      <c r="BD71" s="1">
        <f t="shared" si="64"/>
        <v>20</v>
      </c>
      <c r="BE71" s="1">
        <f t="shared" si="65"/>
        <v>21</v>
      </c>
      <c r="BF71">
        <f t="shared" si="66"/>
        <v>474</v>
      </c>
      <c r="BG71" s="1">
        <f t="shared" si="67"/>
        <v>2</v>
      </c>
      <c r="BH71" s="1">
        <f>RANK(BF71,BF:BF,0)+COUNTIFS($BF$3:BF71,BF71)-1</f>
        <v>126</v>
      </c>
      <c r="BI71" s="1">
        <f>RANK(BG71,BG:BG,0)+COUNTIFS($BG$3:BG71,BG71)-1</f>
        <v>123</v>
      </c>
      <c r="BJ71" s="5">
        <f t="shared" si="68"/>
        <v>106</v>
      </c>
      <c r="BK71" s="5">
        <f t="shared" si="69"/>
        <v>182</v>
      </c>
    </row>
    <row r="72" spans="1:63">
      <c r="A72" s="5">
        <f>RANK(BK72,BK:BK,1)+COUNTIFS(BK$3:$BK72,BK72)-1</f>
        <v>114</v>
      </c>
      <c r="B72" s="5">
        <f>RANK(AO72,AO:AO,1)+COUNTIFS($AO$3:AO72,AO72)-1</f>
        <v>105</v>
      </c>
      <c r="C72" s="39" t="s">
        <v>210</v>
      </c>
      <c r="D72" s="39" t="s">
        <v>17</v>
      </c>
      <c r="E72" s="42">
        <v>1</v>
      </c>
      <c r="F72" s="42">
        <v>80</v>
      </c>
      <c r="G72" s="42">
        <v>102</v>
      </c>
      <c r="H72" s="42">
        <v>114</v>
      </c>
      <c r="I72" s="42">
        <v>85</v>
      </c>
      <c r="J72" s="42">
        <v>2</v>
      </c>
      <c r="K72" s="42">
        <v>11</v>
      </c>
      <c r="L72" s="42">
        <v>1</v>
      </c>
      <c r="M72" s="42">
        <v>109</v>
      </c>
      <c r="N72" s="42">
        <v>28</v>
      </c>
      <c r="O72" s="42">
        <v>120</v>
      </c>
      <c r="P72" s="42">
        <v>1</v>
      </c>
      <c r="Q72" s="42">
        <v>13</v>
      </c>
      <c r="R72" s="42">
        <v>132</v>
      </c>
      <c r="S72" s="42">
        <v>6</v>
      </c>
      <c r="T72" s="44">
        <v>70</v>
      </c>
      <c r="X72" s="1">
        <f t="shared" si="39"/>
        <v>0</v>
      </c>
      <c r="Y72" s="1">
        <f t="shared" si="40"/>
        <v>42</v>
      </c>
      <c r="Z72" s="1">
        <f t="shared" si="41"/>
        <v>30</v>
      </c>
      <c r="AA72" s="1">
        <f t="shared" si="42"/>
        <v>74</v>
      </c>
      <c r="AB72" s="1">
        <f t="shared" si="43"/>
        <v>17</v>
      </c>
      <c r="AC72" s="1">
        <f t="shared" si="44"/>
        <v>52</v>
      </c>
      <c r="AD72" s="1">
        <f t="shared" si="45"/>
        <v>10</v>
      </c>
      <c r="AE72" s="1">
        <f t="shared" si="46"/>
        <v>14</v>
      </c>
      <c r="AF72" s="1">
        <f t="shared" si="47"/>
        <v>22</v>
      </c>
      <c r="AG72" s="1">
        <f t="shared" si="48"/>
        <v>72</v>
      </c>
      <c r="AH72" s="1">
        <f t="shared" si="49"/>
        <v>96</v>
      </c>
      <c r="AI72" s="1">
        <f t="shared" si="50"/>
        <v>0</v>
      </c>
      <c r="AJ72" s="1">
        <f t="shared" si="51"/>
        <v>93</v>
      </c>
      <c r="AK72">
        <f t="shared" si="70"/>
        <v>522</v>
      </c>
      <c r="AL72" s="1">
        <f t="shared" si="71"/>
        <v>2</v>
      </c>
      <c r="AM72" s="1">
        <f>RANK(AK72,AK:AK,0)+COUNTIFS($AK$3:AK72,AK72)-1</f>
        <v>95</v>
      </c>
      <c r="AN72" s="1">
        <f>RANK(AL72,AL:AL,0)+COUNTIFS($AL$3:AL72,AL72)-1</f>
        <v>104</v>
      </c>
      <c r="AO72" s="5">
        <f t="shared" si="52"/>
        <v>89.666666666666671</v>
      </c>
      <c r="AS72" s="1">
        <f t="shared" si="53"/>
        <v>97</v>
      </c>
      <c r="AT72" s="1">
        <f t="shared" si="54"/>
        <v>79</v>
      </c>
      <c r="AU72" s="1">
        <f t="shared" si="55"/>
        <v>30</v>
      </c>
      <c r="AV72" s="1">
        <f t="shared" si="56"/>
        <v>2</v>
      </c>
      <c r="AW72" s="1">
        <f t="shared" si="57"/>
        <v>84</v>
      </c>
      <c r="AX72" s="1">
        <f t="shared" si="58"/>
        <v>106</v>
      </c>
      <c r="AY72" s="1">
        <f t="shared" si="59"/>
        <v>58</v>
      </c>
      <c r="AZ72" s="1">
        <f t="shared" si="60"/>
        <v>8</v>
      </c>
      <c r="BA72" s="1">
        <f t="shared" si="61"/>
        <v>52</v>
      </c>
      <c r="BB72" s="1">
        <f t="shared" si="62"/>
        <v>55</v>
      </c>
      <c r="BC72" s="1">
        <f t="shared" si="63"/>
        <v>4</v>
      </c>
      <c r="BD72" s="1">
        <f t="shared" si="64"/>
        <v>0</v>
      </c>
      <c r="BE72" s="1">
        <f t="shared" si="65"/>
        <v>67</v>
      </c>
      <c r="BF72">
        <f t="shared" si="66"/>
        <v>642</v>
      </c>
      <c r="BG72" s="1">
        <f t="shared" si="67"/>
        <v>3</v>
      </c>
      <c r="BH72" s="1">
        <f>RANK(BF72,BF:BF,0)+COUNTIFS($BF$3:BF72,BF72)-1</f>
        <v>101</v>
      </c>
      <c r="BI72" s="1">
        <f>RANK(BG72,BG:BG,0)+COUNTIFS($BG$3:BG72,BG72)-1</f>
        <v>103</v>
      </c>
      <c r="BJ72" s="5">
        <f t="shared" si="68"/>
        <v>91.333333333333329</v>
      </c>
      <c r="BK72" s="5">
        <f t="shared" si="69"/>
        <v>181</v>
      </c>
    </row>
    <row r="73" spans="1:63">
      <c r="A73" s="5">
        <f>RANK(BK73,BK:BK,1)+COUNTIFS(BK$3:$BK73,BK73)-1</f>
        <v>110</v>
      </c>
      <c r="B73" s="5">
        <f>RANK(AO73,AO:AO,1)+COUNTIFS($AO$3:AO73,AO73)-1</f>
        <v>121</v>
      </c>
      <c r="C73" s="39" t="s">
        <v>211</v>
      </c>
      <c r="D73" s="39" t="s">
        <v>29</v>
      </c>
      <c r="E73" s="42">
        <v>1</v>
      </c>
      <c r="F73" s="42">
        <v>73</v>
      </c>
      <c r="G73" s="42">
        <v>57</v>
      </c>
      <c r="H73" s="42">
        <v>24</v>
      </c>
      <c r="I73" s="42">
        <v>80</v>
      </c>
      <c r="J73" s="42">
        <v>124</v>
      </c>
      <c r="K73" s="42">
        <v>9</v>
      </c>
      <c r="L73" s="42">
        <v>1</v>
      </c>
      <c r="M73" s="42">
        <v>108</v>
      </c>
      <c r="N73" s="42">
        <v>118</v>
      </c>
      <c r="O73" s="42">
        <v>1</v>
      </c>
      <c r="P73" s="42">
        <v>69</v>
      </c>
      <c r="Q73" s="42">
        <v>40</v>
      </c>
      <c r="R73" s="42">
        <v>22</v>
      </c>
      <c r="S73" s="42">
        <v>21</v>
      </c>
      <c r="T73" s="44">
        <v>71</v>
      </c>
      <c r="X73" s="1">
        <f t="shared" si="39"/>
        <v>0</v>
      </c>
      <c r="Y73" s="1">
        <f t="shared" si="40"/>
        <v>49</v>
      </c>
      <c r="Z73" s="1">
        <f t="shared" si="41"/>
        <v>75</v>
      </c>
      <c r="AA73" s="1">
        <f t="shared" si="42"/>
        <v>16</v>
      </c>
      <c r="AB73" s="1">
        <f t="shared" si="43"/>
        <v>22</v>
      </c>
      <c r="AC73" s="1">
        <f t="shared" si="44"/>
        <v>70</v>
      </c>
      <c r="AD73" s="1">
        <f t="shared" si="45"/>
        <v>8</v>
      </c>
      <c r="AE73" s="1">
        <f t="shared" si="46"/>
        <v>14</v>
      </c>
      <c r="AF73" s="1">
        <f t="shared" si="47"/>
        <v>23</v>
      </c>
      <c r="AG73" s="1">
        <f t="shared" si="48"/>
        <v>18</v>
      </c>
      <c r="AH73" s="1">
        <f t="shared" si="49"/>
        <v>23</v>
      </c>
      <c r="AI73" s="1">
        <f t="shared" si="50"/>
        <v>68</v>
      </c>
      <c r="AJ73" s="1">
        <f t="shared" si="51"/>
        <v>66</v>
      </c>
      <c r="AK73">
        <f t="shared" si="70"/>
        <v>452</v>
      </c>
      <c r="AL73" s="1">
        <f t="shared" si="71"/>
        <v>0</v>
      </c>
      <c r="AM73" s="1">
        <f>RANK(AK73,AK:AK,0)+COUNTIFS($AK$3:AK73,AK73)-1</f>
        <v>113</v>
      </c>
      <c r="AN73" s="1">
        <f>RANK(AL73,AL:AL,0)+COUNTIFS($AL$3:AL73,AL73)-1</f>
        <v>129</v>
      </c>
      <c r="AO73" s="5">
        <f t="shared" si="52"/>
        <v>104.33333333333333</v>
      </c>
      <c r="AS73" s="1">
        <f t="shared" si="53"/>
        <v>97</v>
      </c>
      <c r="AT73" s="1">
        <f t="shared" si="54"/>
        <v>72</v>
      </c>
      <c r="AU73" s="1">
        <f t="shared" si="55"/>
        <v>75</v>
      </c>
      <c r="AV73" s="1">
        <f t="shared" si="56"/>
        <v>92</v>
      </c>
      <c r="AW73" s="1">
        <f t="shared" si="57"/>
        <v>79</v>
      </c>
      <c r="AX73" s="1">
        <f t="shared" si="58"/>
        <v>16</v>
      </c>
      <c r="AY73" s="1">
        <f t="shared" si="59"/>
        <v>60</v>
      </c>
      <c r="AZ73" s="1">
        <f t="shared" si="60"/>
        <v>8</v>
      </c>
      <c r="BA73" s="1">
        <f t="shared" si="61"/>
        <v>51</v>
      </c>
      <c r="BB73" s="1">
        <f t="shared" si="62"/>
        <v>35</v>
      </c>
      <c r="BC73" s="1">
        <f t="shared" si="63"/>
        <v>123</v>
      </c>
      <c r="BD73" s="1">
        <f t="shared" si="64"/>
        <v>68</v>
      </c>
      <c r="BE73" s="1">
        <f t="shared" si="65"/>
        <v>40</v>
      </c>
      <c r="BF73">
        <f t="shared" si="66"/>
        <v>816</v>
      </c>
      <c r="BG73" s="1">
        <f t="shared" si="67"/>
        <v>3</v>
      </c>
      <c r="BH73" s="1">
        <f>RANK(BF73,BF:BF,0)+COUNTIFS($BF$3:BF73,BF73)-1</f>
        <v>40</v>
      </c>
      <c r="BI73" s="1">
        <f>RANK(BG73,BG:BG,0)+COUNTIFS($BG$3:BG73,BG73)-1</f>
        <v>104</v>
      </c>
      <c r="BJ73" s="5">
        <f t="shared" si="68"/>
        <v>71.666666666666671</v>
      </c>
      <c r="BK73" s="5">
        <f t="shared" si="69"/>
        <v>176</v>
      </c>
    </row>
    <row r="74" spans="1:63">
      <c r="A74" s="5">
        <f>RANK(BK74,BK:BK,1)+COUNTIFS(BK$3:$BK74,BK74)-1</f>
        <v>51</v>
      </c>
      <c r="B74" s="5">
        <f>RANK(AO74,AO:AO,1)+COUNTIFS($AO$3:AO74,AO74)-1</f>
        <v>53</v>
      </c>
      <c r="C74" s="39" t="s">
        <v>212</v>
      </c>
      <c r="D74" s="39" t="s">
        <v>108</v>
      </c>
      <c r="E74" s="42">
        <v>1</v>
      </c>
      <c r="F74" s="42">
        <v>64</v>
      </c>
      <c r="G74" s="42">
        <v>132</v>
      </c>
      <c r="H74" s="42">
        <v>76</v>
      </c>
      <c r="I74" s="42">
        <v>51</v>
      </c>
      <c r="J74" s="42">
        <v>1</v>
      </c>
      <c r="K74" s="42">
        <v>31</v>
      </c>
      <c r="L74" s="42">
        <v>70</v>
      </c>
      <c r="M74" s="42">
        <v>15</v>
      </c>
      <c r="N74" s="42">
        <v>34</v>
      </c>
      <c r="O74" s="42">
        <v>1</v>
      </c>
      <c r="P74" s="42">
        <v>104</v>
      </c>
      <c r="Q74" s="42">
        <v>3</v>
      </c>
      <c r="R74" s="42">
        <v>115</v>
      </c>
      <c r="S74" s="42">
        <v>38</v>
      </c>
      <c r="T74" s="44">
        <v>72</v>
      </c>
      <c r="X74" s="1">
        <f t="shared" si="39"/>
        <v>0</v>
      </c>
      <c r="Y74" s="1">
        <f t="shared" si="40"/>
        <v>58</v>
      </c>
      <c r="Z74" s="1">
        <f t="shared" si="41"/>
        <v>0</v>
      </c>
      <c r="AA74" s="1">
        <f t="shared" si="42"/>
        <v>36</v>
      </c>
      <c r="AB74" s="1">
        <f t="shared" si="43"/>
        <v>51</v>
      </c>
      <c r="AC74" s="1">
        <f t="shared" si="44"/>
        <v>53</v>
      </c>
      <c r="AD74" s="1">
        <f t="shared" si="45"/>
        <v>30</v>
      </c>
      <c r="AE74" s="1">
        <f t="shared" si="46"/>
        <v>55</v>
      </c>
      <c r="AF74" s="1">
        <f t="shared" si="47"/>
        <v>116</v>
      </c>
      <c r="AG74" s="1">
        <f t="shared" si="48"/>
        <v>66</v>
      </c>
      <c r="AH74" s="1">
        <f t="shared" si="49"/>
        <v>23</v>
      </c>
      <c r="AI74" s="1">
        <f t="shared" si="50"/>
        <v>103</v>
      </c>
      <c r="AJ74" s="1">
        <f t="shared" si="51"/>
        <v>103</v>
      </c>
      <c r="AK74">
        <f t="shared" si="70"/>
        <v>694</v>
      </c>
      <c r="AL74" s="1">
        <f t="shared" si="71"/>
        <v>3</v>
      </c>
      <c r="AM74" s="1">
        <f>RANK(AK74,AK:AK,0)+COUNTIFS($AK$3:AK74,AK74)-1</f>
        <v>38</v>
      </c>
      <c r="AN74" s="1">
        <f>RANK(AL74,AL:AL,0)+COUNTIFS($AL$3:AL74,AL74)-1</f>
        <v>67</v>
      </c>
      <c r="AO74" s="5">
        <f t="shared" si="52"/>
        <v>59</v>
      </c>
      <c r="AS74" s="1">
        <f t="shared" si="53"/>
        <v>97</v>
      </c>
      <c r="AT74" s="1">
        <f t="shared" si="54"/>
        <v>63</v>
      </c>
      <c r="AU74" s="1">
        <f t="shared" si="55"/>
        <v>0</v>
      </c>
      <c r="AV74" s="1">
        <f t="shared" si="56"/>
        <v>40</v>
      </c>
      <c r="AW74" s="1">
        <f t="shared" si="57"/>
        <v>50</v>
      </c>
      <c r="AX74" s="1">
        <f t="shared" si="58"/>
        <v>107</v>
      </c>
      <c r="AY74" s="1">
        <f t="shared" si="59"/>
        <v>38</v>
      </c>
      <c r="AZ74" s="1">
        <f t="shared" si="60"/>
        <v>61</v>
      </c>
      <c r="BA74" s="1">
        <f t="shared" si="61"/>
        <v>42</v>
      </c>
      <c r="BB74" s="1">
        <f t="shared" si="62"/>
        <v>49</v>
      </c>
      <c r="BC74" s="1">
        <f t="shared" si="63"/>
        <v>123</v>
      </c>
      <c r="BD74" s="1">
        <f t="shared" si="64"/>
        <v>103</v>
      </c>
      <c r="BE74" s="1">
        <f t="shared" si="65"/>
        <v>77</v>
      </c>
      <c r="BF74">
        <f t="shared" si="66"/>
        <v>850</v>
      </c>
      <c r="BG74" s="1">
        <f t="shared" si="67"/>
        <v>4</v>
      </c>
      <c r="BH74" s="1">
        <f>RANK(BF74,BF:BF,0)+COUNTIFS($BF$3:BF74,BF74)-1</f>
        <v>26</v>
      </c>
      <c r="BI74" s="1">
        <f>RANK(BG74,BG:BG,0)+COUNTIFS($BG$3:BG74,BG74)-1</f>
        <v>75</v>
      </c>
      <c r="BJ74" s="5">
        <f t="shared" si="68"/>
        <v>57.666666666666664</v>
      </c>
      <c r="BK74" s="5">
        <f t="shared" si="69"/>
        <v>116.66666666666666</v>
      </c>
    </row>
    <row r="75" spans="1:63">
      <c r="A75" s="5">
        <f>RANK(BK75,BK:BK,1)+COUNTIFS(BK$3:$BK75,BK75)-1</f>
        <v>124</v>
      </c>
      <c r="B75" s="5">
        <f>RANK(AO75,AO:AO,1)+COUNTIFS($AO$3:AO75,AO75)-1</f>
        <v>120</v>
      </c>
      <c r="C75" s="39" t="s">
        <v>213</v>
      </c>
      <c r="D75" s="39" t="s">
        <v>76</v>
      </c>
      <c r="E75" s="42">
        <v>1</v>
      </c>
      <c r="F75" s="42">
        <v>73</v>
      </c>
      <c r="G75" s="42">
        <v>132</v>
      </c>
      <c r="H75" s="42">
        <v>67</v>
      </c>
      <c r="I75" s="42">
        <v>131</v>
      </c>
      <c r="J75" s="42">
        <v>36</v>
      </c>
      <c r="K75" s="42">
        <v>1</v>
      </c>
      <c r="L75" s="42">
        <v>52</v>
      </c>
      <c r="M75" s="42">
        <v>54</v>
      </c>
      <c r="N75" s="42">
        <v>85</v>
      </c>
      <c r="O75" s="42">
        <v>73</v>
      </c>
      <c r="P75" s="42">
        <v>1</v>
      </c>
      <c r="Q75" s="42">
        <v>19</v>
      </c>
      <c r="R75" s="42">
        <v>4</v>
      </c>
      <c r="S75" s="42">
        <v>107</v>
      </c>
      <c r="T75" s="44">
        <v>73</v>
      </c>
      <c r="X75" s="1">
        <f t="shared" si="39"/>
        <v>0</v>
      </c>
      <c r="Y75" s="1">
        <f t="shared" si="40"/>
        <v>49</v>
      </c>
      <c r="Z75" s="1">
        <f t="shared" si="41"/>
        <v>0</v>
      </c>
      <c r="AA75" s="1">
        <f t="shared" si="42"/>
        <v>27</v>
      </c>
      <c r="AB75" s="1">
        <f t="shared" si="43"/>
        <v>29</v>
      </c>
      <c r="AC75" s="1">
        <f t="shared" si="44"/>
        <v>18</v>
      </c>
      <c r="AD75" s="1">
        <f t="shared" si="45"/>
        <v>0</v>
      </c>
      <c r="AE75" s="1">
        <f t="shared" si="46"/>
        <v>37</v>
      </c>
      <c r="AF75" s="1">
        <f t="shared" si="47"/>
        <v>77</v>
      </c>
      <c r="AG75" s="1">
        <f t="shared" si="48"/>
        <v>15</v>
      </c>
      <c r="AH75" s="1">
        <f t="shared" si="49"/>
        <v>49</v>
      </c>
      <c r="AI75" s="1">
        <f t="shared" si="50"/>
        <v>0</v>
      </c>
      <c r="AJ75" s="1">
        <f t="shared" si="51"/>
        <v>87</v>
      </c>
      <c r="AK75">
        <f t="shared" si="70"/>
        <v>388</v>
      </c>
      <c r="AL75" s="1">
        <f t="shared" si="71"/>
        <v>1</v>
      </c>
      <c r="AM75" s="1">
        <f>RANK(AK75,AK:AK,0)+COUNTIFS($AK$3:AK75,AK75)-1</f>
        <v>120</v>
      </c>
      <c r="AN75" s="1">
        <f>RANK(AL75,AL:AL,0)+COUNTIFS($AL$3:AL75,AL75)-1</f>
        <v>119</v>
      </c>
      <c r="AO75" s="5">
        <f t="shared" si="52"/>
        <v>104</v>
      </c>
      <c r="AS75" s="1">
        <f t="shared" si="53"/>
        <v>97</v>
      </c>
      <c r="AT75" s="1">
        <f t="shared" si="54"/>
        <v>72</v>
      </c>
      <c r="AU75" s="1">
        <f t="shared" si="55"/>
        <v>0</v>
      </c>
      <c r="AV75" s="1">
        <f t="shared" si="56"/>
        <v>49</v>
      </c>
      <c r="AW75" s="1">
        <f t="shared" si="57"/>
        <v>130</v>
      </c>
      <c r="AX75" s="1">
        <f t="shared" si="58"/>
        <v>72</v>
      </c>
      <c r="AY75" s="1">
        <f t="shared" si="59"/>
        <v>68</v>
      </c>
      <c r="AZ75" s="1">
        <f t="shared" si="60"/>
        <v>43</v>
      </c>
      <c r="BA75" s="1">
        <f t="shared" si="61"/>
        <v>3</v>
      </c>
      <c r="BB75" s="1">
        <f t="shared" si="62"/>
        <v>2</v>
      </c>
      <c r="BC75" s="1">
        <f t="shared" si="63"/>
        <v>51</v>
      </c>
      <c r="BD75" s="1">
        <f t="shared" si="64"/>
        <v>0</v>
      </c>
      <c r="BE75" s="1">
        <f t="shared" si="65"/>
        <v>61</v>
      </c>
      <c r="BF75">
        <f t="shared" si="66"/>
        <v>648</v>
      </c>
      <c r="BG75" s="1">
        <f t="shared" si="67"/>
        <v>2</v>
      </c>
      <c r="BH75" s="1">
        <f>RANK(BF75,BF:BF,0)+COUNTIFS($BF$3:BF75,BF75)-1</f>
        <v>98</v>
      </c>
      <c r="BI75" s="1">
        <f>RANK(BG75,BG:BG,0)+COUNTIFS($BG$3:BG75,BG75)-1</f>
        <v>124</v>
      </c>
      <c r="BJ75" s="5">
        <f t="shared" si="68"/>
        <v>98.333333333333329</v>
      </c>
      <c r="BK75" s="5">
        <f t="shared" si="69"/>
        <v>202.33333333333331</v>
      </c>
    </row>
    <row r="76" spans="1:63">
      <c r="A76" s="5">
        <f>RANK(BK76,BK:BK,1)+COUNTIFS(BK$3:$BK76,BK76)-1</f>
        <v>48</v>
      </c>
      <c r="B76" s="5">
        <f>RANK(AO76,AO:AO,1)+COUNTIFS($AO$3:AO76,AO76)-1</f>
        <v>71</v>
      </c>
      <c r="C76" s="39" t="s">
        <v>214</v>
      </c>
      <c r="D76" s="39" t="s">
        <v>50</v>
      </c>
      <c r="E76" s="42">
        <v>1</v>
      </c>
      <c r="F76" s="42">
        <v>132</v>
      </c>
      <c r="G76" s="42">
        <v>36</v>
      </c>
      <c r="H76" s="42">
        <v>110</v>
      </c>
      <c r="I76" s="42">
        <v>101</v>
      </c>
      <c r="J76" s="42">
        <v>31</v>
      </c>
      <c r="K76" s="42">
        <v>104</v>
      </c>
      <c r="L76" s="42">
        <v>44</v>
      </c>
      <c r="M76" s="42">
        <v>18</v>
      </c>
      <c r="N76" s="42">
        <v>62</v>
      </c>
      <c r="O76" s="42">
        <v>1</v>
      </c>
      <c r="P76" s="42">
        <v>73</v>
      </c>
      <c r="Q76" s="42">
        <v>95</v>
      </c>
      <c r="R76" s="42">
        <v>1</v>
      </c>
      <c r="S76" s="42">
        <v>49</v>
      </c>
      <c r="T76" s="44">
        <v>74</v>
      </c>
      <c r="X76" s="1">
        <f t="shared" si="39"/>
        <v>0</v>
      </c>
      <c r="Y76" s="1">
        <f t="shared" si="40"/>
        <v>10</v>
      </c>
      <c r="Z76" s="1">
        <f t="shared" si="41"/>
        <v>96</v>
      </c>
      <c r="AA76" s="1">
        <f t="shared" si="42"/>
        <v>70</v>
      </c>
      <c r="AB76" s="1">
        <f t="shared" si="43"/>
        <v>1</v>
      </c>
      <c r="AC76" s="1">
        <f t="shared" si="44"/>
        <v>23</v>
      </c>
      <c r="AD76" s="1">
        <f t="shared" si="45"/>
        <v>103</v>
      </c>
      <c r="AE76" s="1">
        <f t="shared" si="46"/>
        <v>29</v>
      </c>
      <c r="AF76" s="1">
        <f t="shared" si="47"/>
        <v>113</v>
      </c>
      <c r="AG76" s="1">
        <f t="shared" si="48"/>
        <v>38</v>
      </c>
      <c r="AH76" s="1">
        <f t="shared" si="49"/>
        <v>23</v>
      </c>
      <c r="AI76" s="1">
        <f t="shared" si="50"/>
        <v>72</v>
      </c>
      <c r="AJ76" s="1">
        <f t="shared" si="51"/>
        <v>11</v>
      </c>
      <c r="AK76">
        <f t="shared" si="70"/>
        <v>589</v>
      </c>
      <c r="AL76" s="1">
        <f t="shared" si="71"/>
        <v>3</v>
      </c>
      <c r="AM76" s="1">
        <f>RANK(AK76,AK:AK,0)+COUNTIFS($AK$3:AK76,AK76)-1</f>
        <v>72</v>
      </c>
      <c r="AN76" s="1">
        <f>RANK(AL76,AL:AL,0)+COUNTIFS($AL$3:AL76,AL76)-1</f>
        <v>68</v>
      </c>
      <c r="AO76" s="5">
        <f t="shared" si="52"/>
        <v>71.333333333333329</v>
      </c>
      <c r="AS76" s="1">
        <f t="shared" si="53"/>
        <v>97</v>
      </c>
      <c r="AT76" s="1">
        <f t="shared" si="54"/>
        <v>131</v>
      </c>
      <c r="AU76" s="1">
        <f t="shared" si="55"/>
        <v>96</v>
      </c>
      <c r="AV76" s="1">
        <f t="shared" si="56"/>
        <v>6</v>
      </c>
      <c r="AW76" s="1">
        <f t="shared" si="57"/>
        <v>100</v>
      </c>
      <c r="AX76" s="1">
        <f t="shared" si="58"/>
        <v>77</v>
      </c>
      <c r="AY76" s="1">
        <f t="shared" si="59"/>
        <v>35</v>
      </c>
      <c r="AZ76" s="1">
        <f t="shared" si="60"/>
        <v>35</v>
      </c>
      <c r="BA76" s="1">
        <f t="shared" si="61"/>
        <v>39</v>
      </c>
      <c r="BB76" s="1">
        <f t="shared" si="62"/>
        <v>21</v>
      </c>
      <c r="BC76" s="1">
        <f t="shared" si="63"/>
        <v>123</v>
      </c>
      <c r="BD76" s="1">
        <f t="shared" si="64"/>
        <v>72</v>
      </c>
      <c r="BE76" s="1">
        <f t="shared" si="65"/>
        <v>15</v>
      </c>
      <c r="BF76">
        <f t="shared" si="66"/>
        <v>847</v>
      </c>
      <c r="BG76" s="1">
        <f t="shared" si="67"/>
        <v>5</v>
      </c>
      <c r="BH76" s="1">
        <f>RANK(BF76,BF:BF,0)+COUNTIFS($BF$3:BF76,BF76)-1</f>
        <v>28</v>
      </c>
      <c r="BI76" s="1">
        <f>RANK(BG76,BG:BG,0)+COUNTIFS($BG$3:BG76,BG76)-1</f>
        <v>30</v>
      </c>
      <c r="BJ76" s="5">
        <f t="shared" si="68"/>
        <v>44</v>
      </c>
      <c r="BK76" s="5">
        <f t="shared" si="69"/>
        <v>115.33333333333333</v>
      </c>
    </row>
    <row r="77" spans="1:63">
      <c r="A77" s="5">
        <f>RANK(BK77,BK:BK,1)+COUNTIFS(BK$3:$BK77,BK77)-1</f>
        <v>39</v>
      </c>
      <c r="B77" s="5">
        <f>RANK(AO77,AO:AO,1)+COUNTIFS($AO$3:AO77,AO77)-1</f>
        <v>23</v>
      </c>
      <c r="C77" s="39" t="s">
        <v>215</v>
      </c>
      <c r="D77" s="39" t="s">
        <v>105</v>
      </c>
      <c r="E77" s="42">
        <v>1</v>
      </c>
      <c r="F77" s="42">
        <v>13</v>
      </c>
      <c r="G77" s="42">
        <v>107</v>
      </c>
      <c r="H77" s="42">
        <v>1</v>
      </c>
      <c r="I77" s="42">
        <v>28</v>
      </c>
      <c r="J77" s="42">
        <v>49</v>
      </c>
      <c r="K77" s="42">
        <v>120</v>
      </c>
      <c r="L77" s="42">
        <v>125</v>
      </c>
      <c r="M77" s="42">
        <v>75</v>
      </c>
      <c r="N77" s="42">
        <v>1</v>
      </c>
      <c r="O77" s="42">
        <v>60</v>
      </c>
      <c r="P77" s="42">
        <v>11</v>
      </c>
      <c r="Q77" s="42">
        <v>8</v>
      </c>
      <c r="R77" s="42">
        <v>132</v>
      </c>
      <c r="S77" s="42">
        <v>64</v>
      </c>
      <c r="T77" s="44">
        <v>75</v>
      </c>
      <c r="X77" s="1">
        <f t="shared" si="39"/>
        <v>0</v>
      </c>
      <c r="Y77" s="1">
        <f t="shared" si="40"/>
        <v>109</v>
      </c>
      <c r="Z77" s="1">
        <f t="shared" si="41"/>
        <v>25</v>
      </c>
      <c r="AA77" s="1">
        <f t="shared" si="42"/>
        <v>39</v>
      </c>
      <c r="AB77" s="1">
        <f t="shared" si="43"/>
        <v>74</v>
      </c>
      <c r="AC77" s="1">
        <f t="shared" si="44"/>
        <v>5</v>
      </c>
      <c r="AD77" s="1">
        <f t="shared" si="45"/>
        <v>119</v>
      </c>
      <c r="AE77" s="1">
        <f t="shared" si="46"/>
        <v>110</v>
      </c>
      <c r="AF77" s="1">
        <f t="shared" si="47"/>
        <v>56</v>
      </c>
      <c r="AG77" s="1">
        <f t="shared" si="48"/>
        <v>99</v>
      </c>
      <c r="AH77" s="1">
        <f t="shared" si="49"/>
        <v>36</v>
      </c>
      <c r="AI77" s="1">
        <f t="shared" si="50"/>
        <v>10</v>
      </c>
      <c r="AJ77" s="1">
        <f t="shared" si="51"/>
        <v>98</v>
      </c>
      <c r="AK77">
        <f t="shared" si="70"/>
        <v>780</v>
      </c>
      <c r="AL77" s="1">
        <f t="shared" si="71"/>
        <v>5</v>
      </c>
      <c r="AM77" s="1">
        <f>RANK(AK77,AK:AK,0)+COUNTIFS($AK$3:AK77,AK77)-1</f>
        <v>13</v>
      </c>
      <c r="AN77" s="1">
        <f>RANK(AL77,AL:AL,0)+COUNTIFS($AL$3:AL77,AL77)-1</f>
        <v>21</v>
      </c>
      <c r="AO77" s="5">
        <f t="shared" si="52"/>
        <v>36.333333333333336</v>
      </c>
      <c r="AS77" s="1">
        <f t="shared" si="53"/>
        <v>97</v>
      </c>
      <c r="AT77" s="1">
        <f t="shared" si="54"/>
        <v>12</v>
      </c>
      <c r="AU77" s="1">
        <f t="shared" si="55"/>
        <v>25</v>
      </c>
      <c r="AV77" s="1">
        <f t="shared" si="56"/>
        <v>115</v>
      </c>
      <c r="AW77" s="1">
        <f t="shared" si="57"/>
        <v>27</v>
      </c>
      <c r="AX77" s="1">
        <f t="shared" si="58"/>
        <v>59</v>
      </c>
      <c r="AY77" s="1">
        <f t="shared" si="59"/>
        <v>51</v>
      </c>
      <c r="AZ77" s="1">
        <f t="shared" si="60"/>
        <v>116</v>
      </c>
      <c r="BA77" s="1">
        <f t="shared" si="61"/>
        <v>18</v>
      </c>
      <c r="BB77" s="1">
        <f t="shared" si="62"/>
        <v>82</v>
      </c>
      <c r="BC77" s="1">
        <f t="shared" si="63"/>
        <v>64</v>
      </c>
      <c r="BD77" s="1">
        <f t="shared" si="64"/>
        <v>10</v>
      </c>
      <c r="BE77" s="1">
        <f t="shared" si="65"/>
        <v>72</v>
      </c>
      <c r="BF77">
        <f t="shared" si="66"/>
        <v>748</v>
      </c>
      <c r="BG77" s="1">
        <f t="shared" si="67"/>
        <v>4</v>
      </c>
      <c r="BH77" s="1">
        <f>RANK(BF77,BF:BF,0)+COUNTIFS($BF$3:BF77,BF77)-1</f>
        <v>61</v>
      </c>
      <c r="BI77" s="1">
        <f>RANK(BG77,BG:BG,0)+COUNTIFS($BG$3:BG77,BG77)-1</f>
        <v>76</v>
      </c>
      <c r="BJ77" s="5">
        <f t="shared" si="68"/>
        <v>70.666666666666671</v>
      </c>
      <c r="BK77" s="5">
        <f t="shared" si="69"/>
        <v>107</v>
      </c>
    </row>
    <row r="78" spans="1:63">
      <c r="A78" s="5">
        <f>RANK(BK78,BK:BK,1)+COUNTIFS(BK$3:$BK78,BK78)-1</f>
        <v>45</v>
      </c>
      <c r="B78" s="5">
        <f>RANK(AO78,AO:AO,1)+COUNTIFS($AO$3:AO78,AO78)-1</f>
        <v>25</v>
      </c>
      <c r="C78" s="39" t="s">
        <v>216</v>
      </c>
      <c r="D78" s="39" t="s">
        <v>16</v>
      </c>
      <c r="E78" s="42">
        <v>1</v>
      </c>
      <c r="F78" s="42">
        <v>41</v>
      </c>
      <c r="G78" s="42">
        <v>76</v>
      </c>
      <c r="H78" s="42">
        <v>60</v>
      </c>
      <c r="I78" s="42">
        <v>73</v>
      </c>
      <c r="J78" s="42">
        <v>85</v>
      </c>
      <c r="K78" s="42">
        <v>67</v>
      </c>
      <c r="L78" s="42">
        <v>37</v>
      </c>
      <c r="M78" s="42">
        <v>1</v>
      </c>
      <c r="N78" s="42">
        <v>19</v>
      </c>
      <c r="O78" s="42">
        <v>1</v>
      </c>
      <c r="P78" s="42">
        <v>125</v>
      </c>
      <c r="Q78" s="42">
        <v>4</v>
      </c>
      <c r="R78" s="42">
        <v>52</v>
      </c>
      <c r="S78" s="42">
        <v>54</v>
      </c>
      <c r="T78" s="44">
        <v>76</v>
      </c>
      <c r="X78" s="1">
        <f t="shared" si="39"/>
        <v>0</v>
      </c>
      <c r="Y78" s="1">
        <f t="shared" si="40"/>
        <v>81</v>
      </c>
      <c r="Z78" s="1">
        <f t="shared" si="41"/>
        <v>56</v>
      </c>
      <c r="AA78" s="1">
        <f t="shared" si="42"/>
        <v>20</v>
      </c>
      <c r="AB78" s="1">
        <f t="shared" si="43"/>
        <v>29</v>
      </c>
      <c r="AC78" s="1">
        <f t="shared" si="44"/>
        <v>31</v>
      </c>
      <c r="AD78" s="1">
        <f t="shared" si="45"/>
        <v>66</v>
      </c>
      <c r="AE78" s="1">
        <f t="shared" si="46"/>
        <v>22</v>
      </c>
      <c r="AF78" s="1">
        <f t="shared" si="47"/>
        <v>130</v>
      </c>
      <c r="AG78" s="1">
        <f t="shared" si="48"/>
        <v>81</v>
      </c>
      <c r="AH78" s="1">
        <f t="shared" si="49"/>
        <v>23</v>
      </c>
      <c r="AI78" s="1">
        <f t="shared" si="50"/>
        <v>124</v>
      </c>
      <c r="AJ78" s="1">
        <f t="shared" si="51"/>
        <v>102</v>
      </c>
      <c r="AK78">
        <f t="shared" si="70"/>
        <v>765</v>
      </c>
      <c r="AL78" s="1">
        <f t="shared" si="71"/>
        <v>5</v>
      </c>
      <c r="AM78" s="1">
        <f>RANK(AK78,AK:AK,0)+COUNTIFS($AK$3:AK78,AK78)-1</f>
        <v>17</v>
      </c>
      <c r="AN78" s="1">
        <f>RANK(AL78,AL:AL,0)+COUNTIFS($AL$3:AL78,AL78)-1</f>
        <v>22</v>
      </c>
      <c r="AO78" s="5">
        <f t="shared" si="52"/>
        <v>38.333333333333336</v>
      </c>
      <c r="AS78" s="1">
        <f t="shared" si="53"/>
        <v>97</v>
      </c>
      <c r="AT78" s="1">
        <f t="shared" si="54"/>
        <v>40</v>
      </c>
      <c r="AU78" s="1">
        <f t="shared" si="55"/>
        <v>56</v>
      </c>
      <c r="AV78" s="1">
        <f t="shared" si="56"/>
        <v>56</v>
      </c>
      <c r="AW78" s="1">
        <f t="shared" si="57"/>
        <v>72</v>
      </c>
      <c r="AX78" s="1">
        <f t="shared" si="58"/>
        <v>23</v>
      </c>
      <c r="AY78" s="1">
        <f t="shared" si="59"/>
        <v>2</v>
      </c>
      <c r="AZ78" s="1">
        <f t="shared" si="60"/>
        <v>28</v>
      </c>
      <c r="BA78" s="1">
        <f t="shared" si="61"/>
        <v>56</v>
      </c>
      <c r="BB78" s="1">
        <f t="shared" si="62"/>
        <v>64</v>
      </c>
      <c r="BC78" s="1">
        <f t="shared" si="63"/>
        <v>123</v>
      </c>
      <c r="BD78" s="1">
        <f t="shared" si="64"/>
        <v>124</v>
      </c>
      <c r="BE78" s="1">
        <f t="shared" si="65"/>
        <v>76</v>
      </c>
      <c r="BF78">
        <f t="shared" si="66"/>
        <v>817</v>
      </c>
      <c r="BG78" s="1">
        <f t="shared" si="67"/>
        <v>3</v>
      </c>
      <c r="BH78" s="1">
        <f>RANK(BF78,BF:BF,0)+COUNTIFS($BF$3:BF78,BF78)-1</f>
        <v>39</v>
      </c>
      <c r="BI78" s="1">
        <f>RANK(BG78,BG:BG,0)+COUNTIFS($BG$3:BG78,BG78)-1</f>
        <v>105</v>
      </c>
      <c r="BJ78" s="5">
        <f t="shared" si="68"/>
        <v>73.333333333333329</v>
      </c>
      <c r="BK78" s="5">
        <f t="shared" si="69"/>
        <v>111.66666666666666</v>
      </c>
    </row>
    <row r="79" spans="1:63">
      <c r="A79" s="5">
        <f>RANK(BK79,BK:BK,1)+COUNTIFS(BK$3:$BK79,BK79)-1</f>
        <v>70</v>
      </c>
      <c r="B79" s="5">
        <f>RANK(AO79,AO:AO,1)+COUNTIFS($AO$3:AO79,AO79)-1</f>
        <v>35</v>
      </c>
      <c r="C79" s="40" t="s">
        <v>217</v>
      </c>
      <c r="D79" s="40" t="s">
        <v>85</v>
      </c>
      <c r="E79" s="42">
        <v>1</v>
      </c>
      <c r="F79" s="42">
        <v>107</v>
      </c>
      <c r="G79" s="42">
        <v>80</v>
      </c>
      <c r="H79" s="42">
        <v>132</v>
      </c>
      <c r="I79" s="42">
        <v>67</v>
      </c>
      <c r="J79" s="42">
        <v>98</v>
      </c>
      <c r="K79" s="42">
        <v>1</v>
      </c>
      <c r="L79" s="42">
        <v>130</v>
      </c>
      <c r="M79" s="42">
        <v>56</v>
      </c>
      <c r="N79" s="42">
        <v>26</v>
      </c>
      <c r="O79" s="42">
        <v>118</v>
      </c>
      <c r="P79" s="42">
        <v>46</v>
      </c>
      <c r="Q79" s="42">
        <v>1</v>
      </c>
      <c r="R79" s="42">
        <v>14</v>
      </c>
      <c r="S79" s="42">
        <v>125</v>
      </c>
      <c r="T79" s="44">
        <v>77</v>
      </c>
      <c r="X79" s="1">
        <f t="shared" si="39"/>
        <v>0</v>
      </c>
      <c r="Y79" s="1">
        <f t="shared" si="40"/>
        <v>15</v>
      </c>
      <c r="Z79" s="1">
        <f t="shared" si="41"/>
        <v>52</v>
      </c>
      <c r="AA79" s="1">
        <f t="shared" si="42"/>
        <v>92</v>
      </c>
      <c r="AB79" s="1">
        <f t="shared" si="43"/>
        <v>35</v>
      </c>
      <c r="AC79" s="1">
        <f t="shared" si="44"/>
        <v>44</v>
      </c>
      <c r="AD79" s="1">
        <f t="shared" si="45"/>
        <v>0</v>
      </c>
      <c r="AE79" s="1">
        <f t="shared" si="46"/>
        <v>115</v>
      </c>
      <c r="AF79" s="1">
        <f t="shared" si="47"/>
        <v>75</v>
      </c>
      <c r="AG79" s="1">
        <f t="shared" si="48"/>
        <v>74</v>
      </c>
      <c r="AH79" s="1">
        <f t="shared" si="49"/>
        <v>94</v>
      </c>
      <c r="AI79" s="1">
        <f t="shared" si="50"/>
        <v>45</v>
      </c>
      <c r="AJ79" s="1">
        <f t="shared" si="51"/>
        <v>105</v>
      </c>
      <c r="AK79">
        <f t="shared" si="70"/>
        <v>746</v>
      </c>
      <c r="AL79" s="1">
        <f t="shared" si="71"/>
        <v>4</v>
      </c>
      <c r="AM79" s="1">
        <f>RANK(AK79,AK:AK,0)+COUNTIFS($AK$3:AK79,AK79)-1</f>
        <v>24</v>
      </c>
      <c r="AN79" s="1">
        <f>RANK(AL79,AL:AL,0)+COUNTIFS($AL$3:AL79,AL79)-1</f>
        <v>38</v>
      </c>
      <c r="AO79" s="5">
        <f t="shared" si="52"/>
        <v>46.333333333333336</v>
      </c>
      <c r="AS79" s="1">
        <f t="shared" si="53"/>
        <v>97</v>
      </c>
      <c r="AT79" s="1">
        <f t="shared" si="54"/>
        <v>106</v>
      </c>
      <c r="AU79" s="1">
        <f t="shared" si="55"/>
        <v>52</v>
      </c>
      <c r="AV79" s="1">
        <f t="shared" si="56"/>
        <v>16</v>
      </c>
      <c r="AW79" s="1">
        <f t="shared" si="57"/>
        <v>66</v>
      </c>
      <c r="AX79" s="1">
        <f t="shared" si="58"/>
        <v>10</v>
      </c>
      <c r="AY79" s="1">
        <f t="shared" si="59"/>
        <v>68</v>
      </c>
      <c r="AZ79" s="1">
        <f t="shared" si="60"/>
        <v>121</v>
      </c>
      <c r="BA79" s="1">
        <f t="shared" si="61"/>
        <v>1</v>
      </c>
      <c r="BB79" s="1">
        <f t="shared" si="62"/>
        <v>57</v>
      </c>
      <c r="BC79" s="1">
        <f t="shared" si="63"/>
        <v>6</v>
      </c>
      <c r="BD79" s="1">
        <f t="shared" si="64"/>
        <v>45</v>
      </c>
      <c r="BE79" s="1">
        <f t="shared" si="65"/>
        <v>79</v>
      </c>
      <c r="BF79">
        <f t="shared" si="66"/>
        <v>724</v>
      </c>
      <c r="BG79" s="1">
        <f t="shared" si="67"/>
        <v>3</v>
      </c>
      <c r="BH79" s="1">
        <f>RANK(BF79,BF:BF,0)+COUNTIFS($BF$3:BF79,BF79)-1</f>
        <v>69</v>
      </c>
      <c r="BI79" s="1">
        <f>RANK(BG79,BG:BG,0)+COUNTIFS($BG$3:BG79,BG79)-1</f>
        <v>106</v>
      </c>
      <c r="BJ79" s="5">
        <f t="shared" si="68"/>
        <v>84</v>
      </c>
      <c r="BK79" s="5">
        <f t="shared" si="69"/>
        <v>130.33333333333334</v>
      </c>
    </row>
    <row r="80" spans="1:63">
      <c r="A80" s="5">
        <f>RANK(BK80,BK:BK,1)+COUNTIFS(BK$3:$BK80,BK80)-1</f>
        <v>126</v>
      </c>
      <c r="B80" s="5">
        <f>RANK(AO80,AO:AO,1)+COUNTIFS($AO$3:AO80,AO80)-1</f>
        <v>113</v>
      </c>
      <c r="C80" s="40" t="s">
        <v>218</v>
      </c>
      <c r="D80" s="40" t="s">
        <v>116</v>
      </c>
      <c r="E80" s="42">
        <v>1</v>
      </c>
      <c r="F80" s="42">
        <v>52</v>
      </c>
      <c r="G80" s="42">
        <v>132</v>
      </c>
      <c r="H80" s="42">
        <v>59</v>
      </c>
      <c r="I80" s="42">
        <v>70</v>
      </c>
      <c r="J80" s="42">
        <v>42</v>
      </c>
      <c r="K80" s="42">
        <v>33</v>
      </c>
      <c r="L80" s="42">
        <v>30</v>
      </c>
      <c r="M80" s="42">
        <v>1</v>
      </c>
      <c r="N80" s="42">
        <v>131</v>
      </c>
      <c r="O80" s="42">
        <v>123</v>
      </c>
      <c r="P80" s="42">
        <v>15</v>
      </c>
      <c r="Q80" s="42">
        <v>73</v>
      </c>
      <c r="R80" s="42">
        <v>25</v>
      </c>
      <c r="S80" s="42">
        <v>1</v>
      </c>
      <c r="T80" s="44">
        <v>78</v>
      </c>
      <c r="X80" s="1">
        <f t="shared" si="39"/>
        <v>0</v>
      </c>
      <c r="Y80" s="1">
        <f t="shared" si="40"/>
        <v>70</v>
      </c>
      <c r="Z80" s="1">
        <f t="shared" si="41"/>
        <v>0</v>
      </c>
      <c r="AA80" s="1">
        <f t="shared" si="42"/>
        <v>19</v>
      </c>
      <c r="AB80" s="1">
        <f t="shared" si="43"/>
        <v>32</v>
      </c>
      <c r="AC80" s="1">
        <f t="shared" si="44"/>
        <v>12</v>
      </c>
      <c r="AD80" s="1">
        <f t="shared" si="45"/>
        <v>32</v>
      </c>
      <c r="AE80" s="1">
        <f t="shared" si="46"/>
        <v>15</v>
      </c>
      <c r="AF80" s="1">
        <f t="shared" si="47"/>
        <v>130</v>
      </c>
      <c r="AG80" s="1">
        <f t="shared" si="48"/>
        <v>31</v>
      </c>
      <c r="AH80" s="1">
        <f t="shared" si="49"/>
        <v>99</v>
      </c>
      <c r="AI80" s="1">
        <f t="shared" si="50"/>
        <v>14</v>
      </c>
      <c r="AJ80" s="1">
        <f t="shared" si="51"/>
        <v>33</v>
      </c>
      <c r="AK80">
        <f t="shared" si="70"/>
        <v>487</v>
      </c>
      <c r="AL80" s="1">
        <f t="shared" si="71"/>
        <v>2</v>
      </c>
      <c r="AM80" s="1">
        <f>RANK(AK80,AK:AK,0)+COUNTIFS($AK$3:AK80,AK80)-1</f>
        <v>107</v>
      </c>
      <c r="AN80" s="1">
        <f>RANK(AL80,AL:AL,0)+COUNTIFS($AL$3:AL80,AL80)-1</f>
        <v>105</v>
      </c>
      <c r="AO80" s="5">
        <f t="shared" si="52"/>
        <v>96.666666666666671</v>
      </c>
      <c r="AS80" s="1">
        <f t="shared" si="53"/>
        <v>97</v>
      </c>
      <c r="AT80" s="1">
        <f t="shared" si="54"/>
        <v>51</v>
      </c>
      <c r="AU80" s="1">
        <f t="shared" si="55"/>
        <v>0</v>
      </c>
      <c r="AV80" s="1">
        <f t="shared" si="56"/>
        <v>57</v>
      </c>
      <c r="AW80" s="1">
        <f t="shared" si="57"/>
        <v>69</v>
      </c>
      <c r="AX80" s="1">
        <f t="shared" si="58"/>
        <v>66</v>
      </c>
      <c r="AY80" s="1">
        <f t="shared" si="59"/>
        <v>36</v>
      </c>
      <c r="AZ80" s="1">
        <f t="shared" si="60"/>
        <v>21</v>
      </c>
      <c r="BA80" s="1">
        <f t="shared" si="61"/>
        <v>56</v>
      </c>
      <c r="BB80" s="1">
        <f t="shared" si="62"/>
        <v>48</v>
      </c>
      <c r="BC80" s="1">
        <f t="shared" si="63"/>
        <v>1</v>
      </c>
      <c r="BD80" s="1">
        <f t="shared" si="64"/>
        <v>14</v>
      </c>
      <c r="BE80" s="1">
        <f t="shared" si="65"/>
        <v>7</v>
      </c>
      <c r="BF80">
        <f t="shared" si="66"/>
        <v>523</v>
      </c>
      <c r="BG80" s="1">
        <f t="shared" si="67"/>
        <v>1</v>
      </c>
      <c r="BH80" s="1">
        <f>RANK(BF80,BF:BF,0)+COUNTIFS($BF$3:BF80,BF80)-1</f>
        <v>120</v>
      </c>
      <c r="BI80" s="1">
        <f>RANK(BG80,BG:BG,0)+COUNTIFS($BG$3:BG80,BG80)-1</f>
        <v>129</v>
      </c>
      <c r="BJ80" s="5">
        <f t="shared" si="68"/>
        <v>109</v>
      </c>
      <c r="BK80" s="5">
        <f t="shared" si="69"/>
        <v>205.66666666666669</v>
      </c>
    </row>
    <row r="81" spans="1:63">
      <c r="A81" s="5">
        <f>RANK(BK81,BK:BK,1)+COUNTIFS(BK$3:$BK81,BK81)-1</f>
        <v>12</v>
      </c>
      <c r="B81" s="5">
        <f>RANK(AO81,AO:AO,1)+COUNTIFS($AO$3:AO81,AO81)-1</f>
        <v>26</v>
      </c>
      <c r="C81" s="40" t="s">
        <v>219</v>
      </c>
      <c r="D81" s="40" t="s">
        <v>98</v>
      </c>
      <c r="E81" s="42">
        <v>1</v>
      </c>
      <c r="F81" s="42">
        <v>40</v>
      </c>
      <c r="G81" s="42">
        <v>6</v>
      </c>
      <c r="H81" s="42">
        <v>46</v>
      </c>
      <c r="I81" s="42">
        <v>118</v>
      </c>
      <c r="J81" s="42">
        <v>14</v>
      </c>
      <c r="K81" s="42">
        <v>123</v>
      </c>
      <c r="L81" s="42">
        <v>31</v>
      </c>
      <c r="M81" s="42">
        <v>1</v>
      </c>
      <c r="N81" s="42">
        <v>38</v>
      </c>
      <c r="O81" s="42">
        <v>1</v>
      </c>
      <c r="P81" s="42">
        <v>120</v>
      </c>
      <c r="Q81" s="42">
        <v>132</v>
      </c>
      <c r="R81" s="42">
        <v>67</v>
      </c>
      <c r="S81" s="42">
        <v>123</v>
      </c>
      <c r="T81" s="44">
        <v>79</v>
      </c>
      <c r="X81" s="1">
        <f t="shared" si="39"/>
        <v>0</v>
      </c>
      <c r="Y81" s="1">
        <f t="shared" si="40"/>
        <v>82</v>
      </c>
      <c r="Z81" s="1">
        <f t="shared" si="41"/>
        <v>126</v>
      </c>
      <c r="AA81" s="1">
        <f t="shared" si="42"/>
        <v>6</v>
      </c>
      <c r="AB81" s="1">
        <f t="shared" si="43"/>
        <v>16</v>
      </c>
      <c r="AC81" s="1">
        <f t="shared" si="44"/>
        <v>40</v>
      </c>
      <c r="AD81" s="1">
        <f t="shared" si="45"/>
        <v>122</v>
      </c>
      <c r="AE81" s="1">
        <f t="shared" si="46"/>
        <v>16</v>
      </c>
      <c r="AF81" s="1">
        <f t="shared" si="47"/>
        <v>130</v>
      </c>
      <c r="AG81" s="1">
        <f t="shared" si="48"/>
        <v>62</v>
      </c>
      <c r="AH81" s="1">
        <f t="shared" si="49"/>
        <v>23</v>
      </c>
      <c r="AI81" s="1">
        <f t="shared" si="50"/>
        <v>119</v>
      </c>
      <c r="AJ81" s="1">
        <f t="shared" si="51"/>
        <v>26</v>
      </c>
      <c r="AK81">
        <f t="shared" si="70"/>
        <v>768</v>
      </c>
      <c r="AL81" s="1">
        <f t="shared" si="71"/>
        <v>5</v>
      </c>
      <c r="AM81" s="1">
        <f>RANK(AK81,AK:AK,0)+COUNTIFS($AK$3:AK81,AK81)-1</f>
        <v>16</v>
      </c>
      <c r="AN81" s="1">
        <f>RANK(AL81,AL:AL,0)+COUNTIFS($AL$3:AL81,AL81)-1</f>
        <v>23</v>
      </c>
      <c r="AO81" s="5">
        <f t="shared" si="52"/>
        <v>39.333333333333336</v>
      </c>
      <c r="AS81" s="1">
        <f t="shared" si="53"/>
        <v>97</v>
      </c>
      <c r="AT81" s="1">
        <f t="shared" si="54"/>
        <v>39</v>
      </c>
      <c r="AU81" s="1">
        <f t="shared" si="55"/>
        <v>126</v>
      </c>
      <c r="AV81" s="1">
        <f t="shared" si="56"/>
        <v>70</v>
      </c>
      <c r="AW81" s="1">
        <f t="shared" si="57"/>
        <v>117</v>
      </c>
      <c r="AX81" s="1">
        <f t="shared" si="58"/>
        <v>94</v>
      </c>
      <c r="AY81" s="1">
        <f t="shared" si="59"/>
        <v>54</v>
      </c>
      <c r="AZ81" s="1">
        <f t="shared" si="60"/>
        <v>22</v>
      </c>
      <c r="BA81" s="1">
        <f t="shared" si="61"/>
        <v>56</v>
      </c>
      <c r="BB81" s="1">
        <f t="shared" si="62"/>
        <v>45</v>
      </c>
      <c r="BC81" s="1">
        <f t="shared" si="63"/>
        <v>123</v>
      </c>
      <c r="BD81" s="1">
        <f t="shared" si="64"/>
        <v>119</v>
      </c>
      <c r="BE81" s="1">
        <f t="shared" si="65"/>
        <v>52</v>
      </c>
      <c r="BF81">
        <f t="shared" si="66"/>
        <v>1014</v>
      </c>
      <c r="BG81" s="1">
        <f t="shared" si="67"/>
        <v>6</v>
      </c>
      <c r="BH81" s="1">
        <f>RANK(BF81,BF:BF,0)+COUNTIFS($BF$3:BF81,BF81)-1</f>
        <v>3</v>
      </c>
      <c r="BI81" s="1">
        <f>RANK(BG81,BG:BG,0)+COUNTIFS($BG$3:BG81,BG81)-1</f>
        <v>15</v>
      </c>
      <c r="BJ81" s="5">
        <f t="shared" si="68"/>
        <v>32.333333333333336</v>
      </c>
      <c r="BK81" s="5">
        <f t="shared" si="69"/>
        <v>71.666666666666671</v>
      </c>
    </row>
    <row r="82" spans="1:63">
      <c r="A82" s="5">
        <f>RANK(BK82,BK:BK,1)+COUNTIFS(BK$3:$BK82,BK82)-1</f>
        <v>17</v>
      </c>
      <c r="B82" s="5">
        <f>RANK(AO82,AO:AO,1)+COUNTIFS($AO$3:AO82,AO82)-1</f>
        <v>38</v>
      </c>
      <c r="C82" s="40" t="s">
        <v>220</v>
      </c>
      <c r="D82" s="40" t="s">
        <v>118</v>
      </c>
      <c r="E82" s="42">
        <v>1</v>
      </c>
      <c r="F82" s="42">
        <v>132</v>
      </c>
      <c r="G82" s="42">
        <v>1</v>
      </c>
      <c r="H82" s="42">
        <v>21</v>
      </c>
      <c r="I82" s="42">
        <v>92</v>
      </c>
      <c r="J82" s="42">
        <v>123</v>
      </c>
      <c r="K82" s="42">
        <v>130</v>
      </c>
      <c r="L82" s="42">
        <v>103</v>
      </c>
      <c r="M82" s="42">
        <v>26</v>
      </c>
      <c r="N82" s="42">
        <v>98</v>
      </c>
      <c r="O82" s="42">
        <v>83</v>
      </c>
      <c r="P82" s="42">
        <v>70</v>
      </c>
      <c r="Q82" s="42">
        <v>50</v>
      </c>
      <c r="R82" s="42">
        <v>1</v>
      </c>
      <c r="S82" s="42">
        <v>56</v>
      </c>
      <c r="T82" s="44">
        <v>80</v>
      </c>
      <c r="X82" s="1">
        <f t="shared" si="39"/>
        <v>0</v>
      </c>
      <c r="Y82" s="1">
        <f t="shared" si="40"/>
        <v>10</v>
      </c>
      <c r="Z82" s="1">
        <f t="shared" si="41"/>
        <v>131</v>
      </c>
      <c r="AA82" s="1">
        <f t="shared" si="42"/>
        <v>19</v>
      </c>
      <c r="AB82" s="1">
        <f t="shared" si="43"/>
        <v>10</v>
      </c>
      <c r="AC82" s="1">
        <f t="shared" si="44"/>
        <v>69</v>
      </c>
      <c r="AD82" s="1">
        <f t="shared" si="45"/>
        <v>129</v>
      </c>
      <c r="AE82" s="1">
        <f t="shared" si="46"/>
        <v>88</v>
      </c>
      <c r="AF82" s="1">
        <f t="shared" si="47"/>
        <v>105</v>
      </c>
      <c r="AG82" s="1">
        <f t="shared" si="48"/>
        <v>2</v>
      </c>
      <c r="AH82" s="1">
        <f t="shared" si="49"/>
        <v>59</v>
      </c>
      <c r="AI82" s="1">
        <f t="shared" si="50"/>
        <v>69</v>
      </c>
      <c r="AJ82" s="1">
        <f t="shared" si="51"/>
        <v>56</v>
      </c>
      <c r="AK82">
        <f t="shared" si="70"/>
        <v>747</v>
      </c>
      <c r="AL82" s="1">
        <f t="shared" si="71"/>
        <v>4</v>
      </c>
      <c r="AM82" s="1">
        <f>RANK(AK82,AK:AK,0)+COUNTIFS($AK$3:AK82,AK82)-1</f>
        <v>23</v>
      </c>
      <c r="AN82" s="1">
        <f>RANK(AL82,AL:AL,0)+COUNTIFS($AL$3:AL82,AL82)-1</f>
        <v>39</v>
      </c>
      <c r="AO82" s="5">
        <f t="shared" si="52"/>
        <v>47.333333333333336</v>
      </c>
      <c r="AS82" s="1">
        <f t="shared" si="53"/>
        <v>97</v>
      </c>
      <c r="AT82" s="1">
        <f t="shared" si="54"/>
        <v>131</v>
      </c>
      <c r="AU82" s="1">
        <f t="shared" si="55"/>
        <v>131</v>
      </c>
      <c r="AV82" s="1">
        <f t="shared" si="56"/>
        <v>95</v>
      </c>
      <c r="AW82" s="1">
        <f t="shared" si="57"/>
        <v>91</v>
      </c>
      <c r="AX82" s="1">
        <f t="shared" si="58"/>
        <v>15</v>
      </c>
      <c r="AY82" s="1">
        <f t="shared" si="59"/>
        <v>61</v>
      </c>
      <c r="AZ82" s="1">
        <f t="shared" si="60"/>
        <v>94</v>
      </c>
      <c r="BA82" s="1">
        <f t="shared" si="61"/>
        <v>31</v>
      </c>
      <c r="BB82" s="1">
        <f t="shared" si="62"/>
        <v>15</v>
      </c>
      <c r="BC82" s="1">
        <f t="shared" si="63"/>
        <v>41</v>
      </c>
      <c r="BD82" s="1">
        <f t="shared" si="64"/>
        <v>69</v>
      </c>
      <c r="BE82" s="1">
        <f t="shared" si="65"/>
        <v>30</v>
      </c>
      <c r="BF82">
        <f t="shared" si="66"/>
        <v>901</v>
      </c>
      <c r="BG82" s="1">
        <f t="shared" si="67"/>
        <v>6</v>
      </c>
      <c r="BH82" s="1">
        <f>RANK(BF82,BF:BF,0)+COUNTIFS($BF$3:BF82,BF82)-1</f>
        <v>13</v>
      </c>
      <c r="BI82" s="1">
        <f>RANK(BG82,BG:BG,0)+COUNTIFS($BG$3:BG82,BG82)-1</f>
        <v>16</v>
      </c>
      <c r="BJ82" s="5">
        <f t="shared" si="68"/>
        <v>36.333333333333336</v>
      </c>
      <c r="BK82" s="5">
        <f t="shared" si="69"/>
        <v>83.666666666666671</v>
      </c>
    </row>
    <row r="83" spans="1:63">
      <c r="A83" s="5">
        <f>RANK(BK83,BK:BK,1)+COUNTIFS(BK$3:$BK83,BK83)-1</f>
        <v>92</v>
      </c>
      <c r="B83" s="5">
        <f>RANK(AO83,AO:AO,1)+COUNTIFS($AO$3:AO83,AO83)-1</f>
        <v>39</v>
      </c>
      <c r="C83" s="40" t="s">
        <v>221</v>
      </c>
      <c r="D83" s="40" t="s">
        <v>92</v>
      </c>
      <c r="E83" s="42">
        <v>1</v>
      </c>
      <c r="F83" s="42">
        <v>15</v>
      </c>
      <c r="G83" s="42">
        <v>46</v>
      </c>
      <c r="H83" s="42">
        <v>122</v>
      </c>
      <c r="I83" s="42">
        <v>40</v>
      </c>
      <c r="J83" s="42">
        <v>118</v>
      </c>
      <c r="K83" s="42">
        <v>124</v>
      </c>
      <c r="L83" s="42">
        <v>1</v>
      </c>
      <c r="M83" s="42">
        <v>83</v>
      </c>
      <c r="N83" s="42">
        <v>60</v>
      </c>
      <c r="O83" s="42">
        <v>69</v>
      </c>
      <c r="P83" s="42">
        <v>1</v>
      </c>
      <c r="Q83" s="42">
        <v>29</v>
      </c>
      <c r="R83" s="42">
        <v>57</v>
      </c>
      <c r="S83" s="42">
        <v>22</v>
      </c>
      <c r="T83" s="44">
        <v>81</v>
      </c>
      <c r="X83" s="1">
        <f t="shared" si="39"/>
        <v>0</v>
      </c>
      <c r="Y83" s="1">
        <f t="shared" si="40"/>
        <v>107</v>
      </c>
      <c r="Z83" s="1">
        <f t="shared" si="41"/>
        <v>86</v>
      </c>
      <c r="AA83" s="1">
        <f t="shared" si="42"/>
        <v>82</v>
      </c>
      <c r="AB83" s="1">
        <f t="shared" si="43"/>
        <v>62</v>
      </c>
      <c r="AC83" s="1">
        <f t="shared" si="44"/>
        <v>64</v>
      </c>
      <c r="AD83" s="1">
        <f t="shared" si="45"/>
        <v>123</v>
      </c>
      <c r="AE83" s="1">
        <f t="shared" si="46"/>
        <v>14</v>
      </c>
      <c r="AF83" s="1">
        <f t="shared" si="47"/>
        <v>48</v>
      </c>
      <c r="AG83" s="1">
        <f t="shared" si="48"/>
        <v>40</v>
      </c>
      <c r="AH83" s="1">
        <f t="shared" si="49"/>
        <v>45</v>
      </c>
      <c r="AI83" s="1">
        <f t="shared" si="50"/>
        <v>0</v>
      </c>
      <c r="AJ83" s="1">
        <f t="shared" si="51"/>
        <v>77</v>
      </c>
      <c r="AK83">
        <f t="shared" si="70"/>
        <v>748</v>
      </c>
      <c r="AL83" s="1">
        <f t="shared" si="71"/>
        <v>4</v>
      </c>
      <c r="AM83" s="1">
        <f>RANK(AK83,AK:AK,0)+COUNTIFS($AK$3:AK83,AK83)-1</f>
        <v>22</v>
      </c>
      <c r="AN83" s="1">
        <f>RANK(AL83,AL:AL,0)+COUNTIFS($AL$3:AL83,AL83)-1</f>
        <v>40</v>
      </c>
      <c r="AO83" s="5">
        <f t="shared" si="52"/>
        <v>47.666666666666664</v>
      </c>
      <c r="AS83" s="1">
        <f t="shared" si="53"/>
        <v>97</v>
      </c>
      <c r="AT83" s="1">
        <f t="shared" si="54"/>
        <v>14</v>
      </c>
      <c r="AU83" s="1">
        <f t="shared" si="55"/>
        <v>86</v>
      </c>
      <c r="AV83" s="1">
        <f t="shared" si="56"/>
        <v>6</v>
      </c>
      <c r="AW83" s="1">
        <f t="shared" si="57"/>
        <v>39</v>
      </c>
      <c r="AX83" s="1">
        <f t="shared" si="58"/>
        <v>10</v>
      </c>
      <c r="AY83" s="1">
        <f t="shared" si="59"/>
        <v>55</v>
      </c>
      <c r="AZ83" s="1">
        <f t="shared" si="60"/>
        <v>8</v>
      </c>
      <c r="BA83" s="1">
        <f t="shared" si="61"/>
        <v>26</v>
      </c>
      <c r="BB83" s="1">
        <f t="shared" si="62"/>
        <v>23</v>
      </c>
      <c r="BC83" s="1">
        <f t="shared" si="63"/>
        <v>55</v>
      </c>
      <c r="BD83" s="1">
        <f t="shared" si="64"/>
        <v>0</v>
      </c>
      <c r="BE83" s="1">
        <f t="shared" si="65"/>
        <v>51</v>
      </c>
      <c r="BF83">
        <f t="shared" si="66"/>
        <v>470</v>
      </c>
      <c r="BG83" s="1">
        <f t="shared" si="67"/>
        <v>2</v>
      </c>
      <c r="BH83" s="1">
        <f>RANK(BF83,BF:BF,0)+COUNTIFS($BF$3:BF83,BF83)-1</f>
        <v>127</v>
      </c>
      <c r="BI83" s="1">
        <f>RANK(BG83,BG:BG,0)+COUNTIFS($BG$3:BG83,BG83)-1</f>
        <v>125</v>
      </c>
      <c r="BJ83" s="5">
        <f t="shared" si="68"/>
        <v>111</v>
      </c>
      <c r="BK83" s="5">
        <f t="shared" si="69"/>
        <v>158.66666666666666</v>
      </c>
    </row>
    <row r="84" spans="1:63">
      <c r="A84" s="5">
        <f>RANK(BK84,BK:BK,1)+COUNTIFS(BK$3:$BK84,BK84)-1</f>
        <v>52</v>
      </c>
      <c r="B84" s="5">
        <f>RANK(AO84,AO:AO,1)+COUNTIFS($AO$3:AO84,AO84)-1</f>
        <v>62</v>
      </c>
      <c r="C84" s="40" t="s">
        <v>222</v>
      </c>
      <c r="D84" s="40" t="s">
        <v>46</v>
      </c>
      <c r="E84" s="42">
        <v>1</v>
      </c>
      <c r="F84" s="42">
        <v>53</v>
      </c>
      <c r="G84" s="42">
        <v>132</v>
      </c>
      <c r="H84" s="42">
        <v>31</v>
      </c>
      <c r="I84" s="42">
        <v>21</v>
      </c>
      <c r="J84" s="42">
        <v>1</v>
      </c>
      <c r="K84" s="42">
        <v>64</v>
      </c>
      <c r="L84" s="42">
        <v>60</v>
      </c>
      <c r="M84" s="42">
        <v>8</v>
      </c>
      <c r="N84" s="42">
        <v>1</v>
      </c>
      <c r="O84" s="42">
        <v>11</v>
      </c>
      <c r="P84" s="42">
        <v>75</v>
      </c>
      <c r="Q84" s="42">
        <v>34</v>
      </c>
      <c r="R84" s="42">
        <v>85</v>
      </c>
      <c r="S84" s="42">
        <v>65</v>
      </c>
      <c r="T84" s="44">
        <v>82</v>
      </c>
      <c r="X84" s="1">
        <f t="shared" si="39"/>
        <v>0</v>
      </c>
      <c r="Y84" s="1">
        <f t="shared" si="40"/>
        <v>69</v>
      </c>
      <c r="Z84" s="1">
        <f t="shared" si="41"/>
        <v>0</v>
      </c>
      <c r="AA84" s="1">
        <f t="shared" si="42"/>
        <v>9</v>
      </c>
      <c r="AB84" s="1">
        <f t="shared" si="43"/>
        <v>81</v>
      </c>
      <c r="AC84" s="1">
        <f t="shared" si="44"/>
        <v>53</v>
      </c>
      <c r="AD84" s="1">
        <f t="shared" si="45"/>
        <v>63</v>
      </c>
      <c r="AE84" s="1">
        <f t="shared" si="46"/>
        <v>45</v>
      </c>
      <c r="AF84" s="1">
        <f t="shared" si="47"/>
        <v>123</v>
      </c>
      <c r="AG84" s="1">
        <f t="shared" si="48"/>
        <v>99</v>
      </c>
      <c r="AH84" s="1">
        <f t="shared" si="49"/>
        <v>13</v>
      </c>
      <c r="AI84" s="1">
        <f t="shared" si="50"/>
        <v>74</v>
      </c>
      <c r="AJ84" s="1">
        <f t="shared" si="51"/>
        <v>72</v>
      </c>
      <c r="AK84">
        <f t="shared" si="70"/>
        <v>701</v>
      </c>
      <c r="AL84" s="1">
        <f t="shared" si="71"/>
        <v>3</v>
      </c>
      <c r="AM84" s="1">
        <f>RANK(AK84,AK:AK,0)+COUNTIFS($AK$3:AK84,AK84)-1</f>
        <v>36</v>
      </c>
      <c r="AN84" s="1">
        <f>RANK(AL84,AL:AL,0)+COUNTIFS($AL$3:AL84,AL84)-1</f>
        <v>69</v>
      </c>
      <c r="AO84" s="5">
        <f t="shared" si="52"/>
        <v>62.333333333333336</v>
      </c>
      <c r="AS84" s="1">
        <f t="shared" si="53"/>
        <v>97</v>
      </c>
      <c r="AT84" s="1">
        <f t="shared" si="54"/>
        <v>52</v>
      </c>
      <c r="AU84" s="1">
        <f t="shared" si="55"/>
        <v>0</v>
      </c>
      <c r="AV84" s="1">
        <f t="shared" si="56"/>
        <v>85</v>
      </c>
      <c r="AW84" s="1">
        <f t="shared" si="57"/>
        <v>20</v>
      </c>
      <c r="AX84" s="1">
        <f t="shared" si="58"/>
        <v>107</v>
      </c>
      <c r="AY84" s="1">
        <f t="shared" si="59"/>
        <v>5</v>
      </c>
      <c r="AZ84" s="1">
        <f t="shared" si="60"/>
        <v>51</v>
      </c>
      <c r="BA84" s="1">
        <f t="shared" si="61"/>
        <v>49</v>
      </c>
      <c r="BB84" s="1">
        <f t="shared" si="62"/>
        <v>82</v>
      </c>
      <c r="BC84" s="1">
        <f t="shared" si="63"/>
        <v>113</v>
      </c>
      <c r="BD84" s="1">
        <f t="shared" si="64"/>
        <v>74</v>
      </c>
      <c r="BE84" s="1">
        <f t="shared" si="65"/>
        <v>46</v>
      </c>
      <c r="BF84">
        <f t="shared" si="66"/>
        <v>781</v>
      </c>
      <c r="BG84" s="1">
        <f t="shared" si="67"/>
        <v>5</v>
      </c>
      <c r="BH84" s="1">
        <f>RANK(BF84,BF:BF,0)+COUNTIFS($BF$3:BF84,BF84)-1</f>
        <v>53</v>
      </c>
      <c r="BI84" s="1">
        <f>RANK(BG84,BG:BG,0)+COUNTIFS($BG$3:BG84,BG84)-1</f>
        <v>31</v>
      </c>
      <c r="BJ84" s="5">
        <f t="shared" si="68"/>
        <v>55.333333333333336</v>
      </c>
      <c r="BK84" s="5">
        <f t="shared" si="69"/>
        <v>117.66666666666667</v>
      </c>
    </row>
    <row r="85" spans="1:63">
      <c r="A85" s="5">
        <f>RANK(BK85,BK:BK,1)+COUNTIFS(BK$3:$BK85,BK85)-1</f>
        <v>123</v>
      </c>
      <c r="B85" s="5">
        <f>RANK(AO85,AO:AO,1)+COUNTIFS($AO$3:AO85,AO85)-1</f>
        <v>108</v>
      </c>
      <c r="C85" s="40" t="s">
        <v>223</v>
      </c>
      <c r="D85" s="40" t="s">
        <v>77</v>
      </c>
      <c r="E85" s="42">
        <v>1</v>
      </c>
      <c r="F85" s="42">
        <v>20</v>
      </c>
      <c r="G85" s="42">
        <v>95</v>
      </c>
      <c r="H85" s="42">
        <v>19</v>
      </c>
      <c r="I85" s="42">
        <v>24</v>
      </c>
      <c r="J85" s="42">
        <v>132</v>
      </c>
      <c r="K85" s="42">
        <v>48</v>
      </c>
      <c r="L85" s="42">
        <v>1</v>
      </c>
      <c r="M85" s="42">
        <v>101</v>
      </c>
      <c r="N85" s="42">
        <v>5</v>
      </c>
      <c r="O85" s="42">
        <v>65</v>
      </c>
      <c r="P85" s="42">
        <v>1</v>
      </c>
      <c r="Q85" s="42">
        <v>90</v>
      </c>
      <c r="R85" s="42">
        <v>76</v>
      </c>
      <c r="S85" s="42">
        <v>78</v>
      </c>
      <c r="T85" s="44">
        <v>83</v>
      </c>
      <c r="X85" s="1">
        <f t="shared" si="39"/>
        <v>0</v>
      </c>
      <c r="Y85" s="1">
        <f t="shared" si="40"/>
        <v>102</v>
      </c>
      <c r="Z85" s="1">
        <f t="shared" si="41"/>
        <v>37</v>
      </c>
      <c r="AA85" s="1">
        <f t="shared" si="42"/>
        <v>21</v>
      </c>
      <c r="AB85" s="1">
        <f t="shared" si="43"/>
        <v>78</v>
      </c>
      <c r="AC85" s="1">
        <f t="shared" si="44"/>
        <v>78</v>
      </c>
      <c r="AD85" s="1">
        <f t="shared" si="45"/>
        <v>47</v>
      </c>
      <c r="AE85" s="1">
        <f t="shared" si="46"/>
        <v>14</v>
      </c>
      <c r="AF85" s="1">
        <f t="shared" si="47"/>
        <v>30</v>
      </c>
      <c r="AG85" s="1">
        <f t="shared" si="48"/>
        <v>95</v>
      </c>
      <c r="AH85" s="1">
        <f t="shared" si="49"/>
        <v>41</v>
      </c>
      <c r="AI85" s="1">
        <f t="shared" si="50"/>
        <v>0</v>
      </c>
      <c r="AJ85" s="1">
        <f t="shared" si="51"/>
        <v>16</v>
      </c>
      <c r="AK85">
        <f t="shared" si="70"/>
        <v>559</v>
      </c>
      <c r="AL85" s="1">
        <f t="shared" si="71"/>
        <v>2</v>
      </c>
      <c r="AM85" s="1">
        <f>RANK(AK85,AK:AK,0)+COUNTIFS($AK$3:AK85,AK85)-1</f>
        <v>84</v>
      </c>
      <c r="AN85" s="1">
        <f>RANK(AL85,AL:AL,0)+COUNTIFS($AL$3:AL85,AL85)-1</f>
        <v>106</v>
      </c>
      <c r="AO85" s="5">
        <f t="shared" si="52"/>
        <v>91</v>
      </c>
      <c r="AS85" s="1">
        <f t="shared" si="53"/>
        <v>97</v>
      </c>
      <c r="AT85" s="1">
        <f t="shared" si="54"/>
        <v>19</v>
      </c>
      <c r="AU85" s="1">
        <f t="shared" si="55"/>
        <v>37</v>
      </c>
      <c r="AV85" s="1">
        <f t="shared" si="56"/>
        <v>97</v>
      </c>
      <c r="AW85" s="1">
        <f t="shared" si="57"/>
        <v>23</v>
      </c>
      <c r="AX85" s="1">
        <f t="shared" si="58"/>
        <v>24</v>
      </c>
      <c r="AY85" s="1">
        <f t="shared" si="59"/>
        <v>21</v>
      </c>
      <c r="AZ85" s="1">
        <f t="shared" si="60"/>
        <v>8</v>
      </c>
      <c r="BA85" s="1">
        <f t="shared" si="61"/>
        <v>44</v>
      </c>
      <c r="BB85" s="1">
        <f t="shared" si="62"/>
        <v>78</v>
      </c>
      <c r="BC85" s="1">
        <f t="shared" si="63"/>
        <v>59</v>
      </c>
      <c r="BD85" s="1">
        <f t="shared" si="64"/>
        <v>0</v>
      </c>
      <c r="BE85" s="1">
        <f t="shared" si="65"/>
        <v>10</v>
      </c>
      <c r="BF85">
        <f t="shared" si="66"/>
        <v>517</v>
      </c>
      <c r="BG85" s="1">
        <f t="shared" si="67"/>
        <v>2</v>
      </c>
      <c r="BH85" s="1">
        <f>RANK(BF85,BF:BF,0)+COUNTIFS($BF$3:BF85,BF85)-1</f>
        <v>122</v>
      </c>
      <c r="BI85" s="1">
        <f>RANK(BG85,BG:BG,0)+COUNTIFS($BG$3:BG85,BG85)-1</f>
        <v>126</v>
      </c>
      <c r="BJ85" s="5">
        <f t="shared" si="68"/>
        <v>110.33333333333333</v>
      </c>
      <c r="BK85" s="5">
        <f t="shared" si="69"/>
        <v>201.33333333333331</v>
      </c>
    </row>
    <row r="86" spans="1:63">
      <c r="A86" s="5">
        <f>RANK(BK86,BK:BK,1)+COUNTIFS(BK$3:$BK86,BK86)-1</f>
        <v>53</v>
      </c>
      <c r="B86" s="5">
        <f>RANK(AO86,AO:AO,1)+COUNTIFS($AO$3:AO86,AO86)-1</f>
        <v>24</v>
      </c>
      <c r="C86" s="40" t="s">
        <v>224</v>
      </c>
      <c r="D86" s="40" t="s">
        <v>94</v>
      </c>
      <c r="E86" s="42">
        <v>1</v>
      </c>
      <c r="F86" s="42">
        <v>102</v>
      </c>
      <c r="G86" s="42">
        <v>90</v>
      </c>
      <c r="H86" s="42">
        <v>132</v>
      </c>
      <c r="I86" s="42">
        <v>30</v>
      </c>
      <c r="J86" s="42">
        <v>1</v>
      </c>
      <c r="K86" s="42">
        <v>96</v>
      </c>
      <c r="L86" s="42">
        <v>59</v>
      </c>
      <c r="M86" s="42">
        <v>67</v>
      </c>
      <c r="N86" s="42">
        <v>47</v>
      </c>
      <c r="O86" s="42">
        <v>116</v>
      </c>
      <c r="P86" s="42">
        <v>92</v>
      </c>
      <c r="Q86" s="42">
        <v>1</v>
      </c>
      <c r="R86" s="42">
        <v>5</v>
      </c>
      <c r="S86" s="42">
        <v>45</v>
      </c>
      <c r="T86" s="44">
        <v>84</v>
      </c>
      <c r="X86" s="1">
        <f t="shared" si="39"/>
        <v>0</v>
      </c>
      <c r="Y86" s="1">
        <f t="shared" si="40"/>
        <v>20</v>
      </c>
      <c r="Z86" s="1">
        <f t="shared" si="41"/>
        <v>42</v>
      </c>
      <c r="AA86" s="1">
        <f t="shared" si="42"/>
        <v>92</v>
      </c>
      <c r="AB86" s="1">
        <f t="shared" si="43"/>
        <v>72</v>
      </c>
      <c r="AC86" s="1">
        <f t="shared" si="44"/>
        <v>53</v>
      </c>
      <c r="AD86" s="1">
        <f t="shared" si="45"/>
        <v>95</v>
      </c>
      <c r="AE86" s="1">
        <f t="shared" si="46"/>
        <v>44</v>
      </c>
      <c r="AF86" s="1">
        <f t="shared" si="47"/>
        <v>64</v>
      </c>
      <c r="AG86" s="1">
        <f t="shared" si="48"/>
        <v>53</v>
      </c>
      <c r="AH86" s="1">
        <f t="shared" si="49"/>
        <v>92</v>
      </c>
      <c r="AI86" s="1">
        <f t="shared" si="50"/>
        <v>91</v>
      </c>
      <c r="AJ86" s="1">
        <f t="shared" si="51"/>
        <v>105</v>
      </c>
      <c r="AK86">
        <f t="shared" si="70"/>
        <v>823</v>
      </c>
      <c r="AL86" s="1">
        <f t="shared" si="71"/>
        <v>5</v>
      </c>
      <c r="AM86" s="1">
        <f>RANK(AK86,AK:AK,0)+COUNTIFS($AK$3:AK86,AK86)-1</f>
        <v>6</v>
      </c>
      <c r="AN86" s="1">
        <f>RANK(AL86,AL:AL,0)+COUNTIFS($AL$3:AL86,AL86)-1</f>
        <v>24</v>
      </c>
      <c r="AO86" s="5">
        <f t="shared" si="52"/>
        <v>38</v>
      </c>
      <c r="AS86" s="1">
        <f t="shared" si="53"/>
        <v>97</v>
      </c>
      <c r="AT86" s="1">
        <f t="shared" si="54"/>
        <v>101</v>
      </c>
      <c r="AU86" s="1">
        <f t="shared" si="55"/>
        <v>42</v>
      </c>
      <c r="AV86" s="1">
        <f t="shared" si="56"/>
        <v>16</v>
      </c>
      <c r="AW86" s="1">
        <f t="shared" si="57"/>
        <v>29</v>
      </c>
      <c r="AX86" s="1">
        <f t="shared" si="58"/>
        <v>107</v>
      </c>
      <c r="AY86" s="1">
        <f t="shared" si="59"/>
        <v>27</v>
      </c>
      <c r="AZ86" s="1">
        <f t="shared" si="60"/>
        <v>50</v>
      </c>
      <c r="BA86" s="1">
        <f t="shared" si="61"/>
        <v>10</v>
      </c>
      <c r="BB86" s="1">
        <f t="shared" si="62"/>
        <v>36</v>
      </c>
      <c r="BC86" s="1">
        <f t="shared" si="63"/>
        <v>8</v>
      </c>
      <c r="BD86" s="1">
        <f t="shared" si="64"/>
        <v>91</v>
      </c>
      <c r="BE86" s="1">
        <f t="shared" si="65"/>
        <v>79</v>
      </c>
      <c r="BF86">
        <f t="shared" si="66"/>
        <v>693</v>
      </c>
      <c r="BG86" s="1">
        <f t="shared" si="67"/>
        <v>4</v>
      </c>
      <c r="BH86" s="1">
        <f>RANK(BF86,BF:BF,0)+COUNTIFS($BF$3:BF86,BF86)-1</f>
        <v>81</v>
      </c>
      <c r="BI86" s="1">
        <f>RANK(BG86,BG:BG,0)+COUNTIFS($BG$3:BG86,BG86)-1</f>
        <v>77</v>
      </c>
      <c r="BJ86" s="5">
        <f t="shared" si="68"/>
        <v>80.666666666666671</v>
      </c>
      <c r="BK86" s="5">
        <f t="shared" si="69"/>
        <v>118.66666666666667</v>
      </c>
    </row>
    <row r="87" spans="1:63">
      <c r="A87" s="5">
        <f>RANK(BK87,BK:BK,1)+COUNTIFS(BK$3:$BK87,BK87)-1</f>
        <v>60</v>
      </c>
      <c r="B87" s="5">
        <f>RANK(AO87,AO:AO,1)+COUNTIFS($AO$3:AO87,AO87)-1</f>
        <v>77</v>
      </c>
      <c r="C87" s="40" t="s">
        <v>225</v>
      </c>
      <c r="D87" s="40" t="s">
        <v>104</v>
      </c>
      <c r="E87" s="42">
        <v>1</v>
      </c>
      <c r="F87" s="42">
        <v>132</v>
      </c>
      <c r="G87" s="42">
        <v>1</v>
      </c>
      <c r="H87" s="42">
        <v>69</v>
      </c>
      <c r="I87" s="42">
        <v>50</v>
      </c>
      <c r="J87" s="42">
        <v>130</v>
      </c>
      <c r="K87" s="42">
        <v>99</v>
      </c>
      <c r="L87" s="42">
        <v>14</v>
      </c>
      <c r="M87" s="42">
        <v>98</v>
      </c>
      <c r="N87" s="42">
        <v>56</v>
      </c>
      <c r="O87" s="42">
        <v>15</v>
      </c>
      <c r="P87" s="42">
        <v>118</v>
      </c>
      <c r="Q87" s="42">
        <v>103</v>
      </c>
      <c r="R87" s="42">
        <v>1</v>
      </c>
      <c r="S87" s="42">
        <v>26</v>
      </c>
      <c r="T87" s="44">
        <v>85</v>
      </c>
      <c r="X87" s="1">
        <f t="shared" si="39"/>
        <v>0</v>
      </c>
      <c r="Y87" s="1">
        <f t="shared" si="40"/>
        <v>10</v>
      </c>
      <c r="Z87" s="1">
        <f t="shared" si="41"/>
        <v>131</v>
      </c>
      <c r="AA87" s="1">
        <f t="shared" si="42"/>
        <v>29</v>
      </c>
      <c r="AB87" s="1">
        <f t="shared" si="43"/>
        <v>52</v>
      </c>
      <c r="AC87" s="1">
        <f t="shared" si="44"/>
        <v>76</v>
      </c>
      <c r="AD87" s="1">
        <f t="shared" si="45"/>
        <v>98</v>
      </c>
      <c r="AE87" s="1">
        <f t="shared" si="46"/>
        <v>1</v>
      </c>
      <c r="AF87" s="1">
        <f t="shared" si="47"/>
        <v>33</v>
      </c>
      <c r="AG87" s="1">
        <f t="shared" si="48"/>
        <v>44</v>
      </c>
      <c r="AH87" s="1">
        <f t="shared" si="49"/>
        <v>9</v>
      </c>
      <c r="AI87" s="1">
        <f t="shared" si="50"/>
        <v>117</v>
      </c>
      <c r="AJ87" s="1">
        <f t="shared" si="51"/>
        <v>3</v>
      </c>
      <c r="AK87">
        <f t="shared" si="70"/>
        <v>603</v>
      </c>
      <c r="AL87" s="1">
        <f t="shared" si="71"/>
        <v>3</v>
      </c>
      <c r="AM87" s="1">
        <f>RANK(AK87,AK:AK,0)+COUNTIFS($AK$3:AK87,AK87)-1</f>
        <v>68</v>
      </c>
      <c r="AN87" s="1">
        <f>RANK(AL87,AL:AL,0)+COUNTIFS($AL$3:AL87,AL87)-1</f>
        <v>70</v>
      </c>
      <c r="AO87" s="5">
        <f t="shared" si="52"/>
        <v>74.333333333333329</v>
      </c>
      <c r="AS87" s="1">
        <f t="shared" si="53"/>
        <v>97</v>
      </c>
      <c r="AT87" s="1">
        <f t="shared" si="54"/>
        <v>131</v>
      </c>
      <c r="AU87" s="1">
        <f t="shared" si="55"/>
        <v>131</v>
      </c>
      <c r="AV87" s="1">
        <f t="shared" si="56"/>
        <v>47</v>
      </c>
      <c r="AW87" s="1">
        <f t="shared" si="57"/>
        <v>49</v>
      </c>
      <c r="AX87" s="1">
        <f t="shared" si="58"/>
        <v>22</v>
      </c>
      <c r="AY87" s="1">
        <f t="shared" si="59"/>
        <v>30</v>
      </c>
      <c r="AZ87" s="1">
        <f t="shared" si="60"/>
        <v>5</v>
      </c>
      <c r="BA87" s="1">
        <f t="shared" si="61"/>
        <v>41</v>
      </c>
      <c r="BB87" s="1">
        <f t="shared" si="62"/>
        <v>27</v>
      </c>
      <c r="BC87" s="1">
        <f t="shared" si="63"/>
        <v>109</v>
      </c>
      <c r="BD87" s="1">
        <f t="shared" si="64"/>
        <v>117</v>
      </c>
      <c r="BE87" s="1">
        <f t="shared" si="65"/>
        <v>23</v>
      </c>
      <c r="BF87">
        <f t="shared" si="66"/>
        <v>829</v>
      </c>
      <c r="BG87" s="1">
        <f t="shared" si="67"/>
        <v>5</v>
      </c>
      <c r="BH87" s="1">
        <f>RANK(BF87,BF:BF,0)+COUNTIFS($BF$3:BF87,BF87)-1</f>
        <v>33</v>
      </c>
      <c r="BI87" s="1">
        <f>RANK(BG87,BG:BG,0)+COUNTIFS($BG$3:BG87,BG87)-1</f>
        <v>32</v>
      </c>
      <c r="BJ87" s="5">
        <f t="shared" si="68"/>
        <v>50</v>
      </c>
      <c r="BK87" s="5">
        <f t="shared" si="69"/>
        <v>124.33333333333333</v>
      </c>
    </row>
    <row r="88" spans="1:63">
      <c r="A88" s="5">
        <f>RANK(BK88,BK:BK,1)+COUNTIFS(BK$3:$BK88,BK88)-1</f>
        <v>29</v>
      </c>
      <c r="B88" s="5">
        <f>RANK(AO88,AO:AO,1)+COUNTIFS($AO$3:AO88,AO88)-1</f>
        <v>51</v>
      </c>
      <c r="C88" s="40" t="s">
        <v>226</v>
      </c>
      <c r="D88" s="40" t="s">
        <v>69</v>
      </c>
      <c r="E88" s="42">
        <v>1</v>
      </c>
      <c r="F88" s="42">
        <v>33</v>
      </c>
      <c r="G88" s="42">
        <v>34</v>
      </c>
      <c r="H88" s="42">
        <v>132</v>
      </c>
      <c r="I88" s="42">
        <v>125</v>
      </c>
      <c r="J88" s="42">
        <v>1</v>
      </c>
      <c r="K88" s="42">
        <v>15</v>
      </c>
      <c r="L88" s="42">
        <v>131</v>
      </c>
      <c r="M88" s="42">
        <v>106</v>
      </c>
      <c r="N88" s="42">
        <v>99</v>
      </c>
      <c r="O88" s="42">
        <v>41</v>
      </c>
      <c r="P88" s="42">
        <v>1</v>
      </c>
      <c r="Q88" s="42">
        <v>23</v>
      </c>
      <c r="R88" s="42">
        <v>24</v>
      </c>
      <c r="S88" s="42">
        <v>100</v>
      </c>
      <c r="T88" s="44">
        <v>86</v>
      </c>
      <c r="X88" s="1">
        <f t="shared" si="39"/>
        <v>0</v>
      </c>
      <c r="Y88" s="1">
        <f t="shared" si="40"/>
        <v>89</v>
      </c>
      <c r="Z88" s="1">
        <f t="shared" si="41"/>
        <v>98</v>
      </c>
      <c r="AA88" s="1">
        <f t="shared" si="42"/>
        <v>92</v>
      </c>
      <c r="AB88" s="1">
        <f t="shared" si="43"/>
        <v>23</v>
      </c>
      <c r="AC88" s="1">
        <f t="shared" si="44"/>
        <v>53</v>
      </c>
      <c r="AD88" s="1">
        <f t="shared" si="45"/>
        <v>14</v>
      </c>
      <c r="AE88" s="1">
        <f t="shared" si="46"/>
        <v>116</v>
      </c>
      <c r="AF88" s="1">
        <f t="shared" si="47"/>
        <v>25</v>
      </c>
      <c r="AG88" s="1">
        <f t="shared" si="48"/>
        <v>1</v>
      </c>
      <c r="AH88" s="1">
        <f t="shared" si="49"/>
        <v>17</v>
      </c>
      <c r="AI88" s="1">
        <f t="shared" si="50"/>
        <v>0</v>
      </c>
      <c r="AJ88" s="1">
        <f t="shared" si="51"/>
        <v>83</v>
      </c>
      <c r="AK88">
        <f t="shared" si="70"/>
        <v>611</v>
      </c>
      <c r="AL88" s="1">
        <f t="shared" si="71"/>
        <v>5</v>
      </c>
      <c r="AM88" s="1">
        <f>RANK(AK88,AK:AK,0)+COUNTIFS($AK$3:AK88,AK88)-1</f>
        <v>59</v>
      </c>
      <c r="AN88" s="1">
        <f>RANK(AL88,AL:AL,0)+COUNTIFS($AL$3:AL88,AL88)-1</f>
        <v>25</v>
      </c>
      <c r="AO88" s="5">
        <f t="shared" si="52"/>
        <v>56.666666666666664</v>
      </c>
      <c r="AS88" s="1">
        <f t="shared" si="53"/>
        <v>97</v>
      </c>
      <c r="AT88" s="1">
        <f t="shared" si="54"/>
        <v>32</v>
      </c>
      <c r="AU88" s="1">
        <f t="shared" si="55"/>
        <v>98</v>
      </c>
      <c r="AV88" s="1">
        <f t="shared" si="56"/>
        <v>16</v>
      </c>
      <c r="AW88" s="1">
        <f t="shared" si="57"/>
        <v>124</v>
      </c>
      <c r="AX88" s="1">
        <f t="shared" si="58"/>
        <v>107</v>
      </c>
      <c r="AY88" s="1">
        <f t="shared" si="59"/>
        <v>54</v>
      </c>
      <c r="AZ88" s="1">
        <f t="shared" si="60"/>
        <v>122</v>
      </c>
      <c r="BA88" s="1">
        <f t="shared" si="61"/>
        <v>49</v>
      </c>
      <c r="BB88" s="1">
        <f t="shared" si="62"/>
        <v>16</v>
      </c>
      <c r="BC88" s="1">
        <f t="shared" si="63"/>
        <v>83</v>
      </c>
      <c r="BD88" s="1">
        <f t="shared" si="64"/>
        <v>0</v>
      </c>
      <c r="BE88" s="1">
        <f t="shared" si="65"/>
        <v>57</v>
      </c>
      <c r="BF88">
        <f t="shared" si="66"/>
        <v>855</v>
      </c>
      <c r="BG88" s="1">
        <f t="shared" si="67"/>
        <v>6</v>
      </c>
      <c r="BH88" s="1">
        <f>RANK(BF88,BF:BF,0)+COUNTIFS($BF$3:BF88,BF88)-1</f>
        <v>25</v>
      </c>
      <c r="BI88" s="1">
        <f>RANK(BG88,BG:BG,0)+COUNTIFS($BG$3:BG88,BG88)-1</f>
        <v>17</v>
      </c>
      <c r="BJ88" s="5">
        <f t="shared" si="68"/>
        <v>42.666666666666664</v>
      </c>
      <c r="BK88" s="5">
        <f t="shared" si="69"/>
        <v>99.333333333333329</v>
      </c>
    </row>
    <row r="89" spans="1:63">
      <c r="A89" s="5">
        <f>RANK(BK89,BK:BK,1)+COUNTIFS(BK$3:$BK89,BK89)-1</f>
        <v>101</v>
      </c>
      <c r="B89" s="5">
        <f>RANK(AO89,AO:AO,1)+COUNTIFS($AO$3:AO89,AO89)-1</f>
        <v>125</v>
      </c>
      <c r="C89" s="40" t="s">
        <v>227</v>
      </c>
      <c r="D89" s="40" t="s">
        <v>75</v>
      </c>
      <c r="E89" s="42">
        <v>1</v>
      </c>
      <c r="F89" s="42">
        <v>114</v>
      </c>
      <c r="G89" s="42">
        <v>132</v>
      </c>
      <c r="H89" s="42">
        <v>36</v>
      </c>
      <c r="I89" s="42">
        <v>69</v>
      </c>
      <c r="J89" s="42">
        <v>22</v>
      </c>
      <c r="K89" s="42">
        <v>1</v>
      </c>
      <c r="L89" s="42">
        <v>40</v>
      </c>
      <c r="M89" s="42">
        <v>29</v>
      </c>
      <c r="N89" s="42">
        <v>108</v>
      </c>
      <c r="O89" s="42">
        <v>1</v>
      </c>
      <c r="P89" s="42">
        <v>57</v>
      </c>
      <c r="Q89" s="42">
        <v>124</v>
      </c>
      <c r="R89" s="42">
        <v>80</v>
      </c>
      <c r="S89" s="42">
        <v>118</v>
      </c>
      <c r="T89" s="44">
        <v>87</v>
      </c>
      <c r="X89" s="1">
        <f t="shared" si="39"/>
        <v>0</v>
      </c>
      <c r="Y89" s="1">
        <f t="shared" si="40"/>
        <v>8</v>
      </c>
      <c r="Z89" s="1">
        <f t="shared" si="41"/>
        <v>0</v>
      </c>
      <c r="AA89" s="1">
        <f t="shared" si="42"/>
        <v>4</v>
      </c>
      <c r="AB89" s="1">
        <f t="shared" si="43"/>
        <v>33</v>
      </c>
      <c r="AC89" s="1">
        <f t="shared" si="44"/>
        <v>32</v>
      </c>
      <c r="AD89" s="1">
        <f t="shared" si="45"/>
        <v>0</v>
      </c>
      <c r="AE89" s="1">
        <f t="shared" si="46"/>
        <v>25</v>
      </c>
      <c r="AF89" s="1">
        <f t="shared" si="47"/>
        <v>102</v>
      </c>
      <c r="AG89" s="1">
        <f t="shared" si="48"/>
        <v>8</v>
      </c>
      <c r="AH89" s="1">
        <f t="shared" si="49"/>
        <v>23</v>
      </c>
      <c r="AI89" s="1">
        <f t="shared" si="50"/>
        <v>56</v>
      </c>
      <c r="AJ89" s="1">
        <f t="shared" si="51"/>
        <v>18</v>
      </c>
      <c r="AK89">
        <f t="shared" si="70"/>
        <v>309</v>
      </c>
      <c r="AL89" s="1">
        <f t="shared" si="71"/>
        <v>1</v>
      </c>
      <c r="AM89" s="1">
        <f>RANK(AK89,AK:AK,0)+COUNTIFS($AK$3:AK89,AK89)-1</f>
        <v>127</v>
      </c>
      <c r="AN89" s="1">
        <f>RANK(AL89,AL:AL,0)+COUNTIFS($AL$3:AL89,AL89)-1</f>
        <v>120</v>
      </c>
      <c r="AO89" s="5">
        <f t="shared" si="52"/>
        <v>111.33333333333333</v>
      </c>
      <c r="AS89" s="1">
        <f t="shared" si="53"/>
        <v>97</v>
      </c>
      <c r="AT89" s="1">
        <f t="shared" si="54"/>
        <v>113</v>
      </c>
      <c r="AU89" s="1">
        <f t="shared" si="55"/>
        <v>0</v>
      </c>
      <c r="AV89" s="1">
        <f t="shared" si="56"/>
        <v>80</v>
      </c>
      <c r="AW89" s="1">
        <f t="shared" si="57"/>
        <v>68</v>
      </c>
      <c r="AX89" s="1">
        <f t="shared" si="58"/>
        <v>86</v>
      </c>
      <c r="AY89" s="1">
        <f t="shared" si="59"/>
        <v>68</v>
      </c>
      <c r="AZ89" s="1">
        <f t="shared" si="60"/>
        <v>31</v>
      </c>
      <c r="BA89" s="1">
        <f t="shared" si="61"/>
        <v>28</v>
      </c>
      <c r="BB89" s="1">
        <f t="shared" si="62"/>
        <v>25</v>
      </c>
      <c r="BC89" s="1">
        <f t="shared" si="63"/>
        <v>123</v>
      </c>
      <c r="BD89" s="1">
        <f t="shared" si="64"/>
        <v>56</v>
      </c>
      <c r="BE89" s="1">
        <f t="shared" si="65"/>
        <v>44</v>
      </c>
      <c r="BF89">
        <f t="shared" si="66"/>
        <v>819</v>
      </c>
      <c r="BG89" s="1">
        <f t="shared" si="67"/>
        <v>5</v>
      </c>
      <c r="BH89" s="1">
        <f>RANK(BF89,BF:BF,0)+COUNTIFS($BF$3:BF89,BF89)-1</f>
        <v>38</v>
      </c>
      <c r="BI89" s="1">
        <f>RANK(BG89,BG:BG,0)+COUNTIFS($BG$3:BG89,BG89)-1</f>
        <v>33</v>
      </c>
      <c r="BJ89" s="5">
        <f t="shared" si="68"/>
        <v>52.666666666666664</v>
      </c>
      <c r="BK89" s="5">
        <f t="shared" si="69"/>
        <v>164</v>
      </c>
    </row>
    <row r="90" spans="1:63">
      <c r="A90" s="5">
        <f>RANK(BK90,BK:BK,1)+COUNTIFS(BK$3:$BK90,BK90)-1</f>
        <v>9</v>
      </c>
      <c r="B90" s="5">
        <f>RANK(AO90,AO:AO,1)+COUNTIFS($AO$3:AO90,AO90)-1</f>
        <v>19</v>
      </c>
      <c r="C90" s="40" t="s">
        <v>228</v>
      </c>
      <c r="D90" s="40" t="s">
        <v>10</v>
      </c>
      <c r="E90" s="42">
        <v>1</v>
      </c>
      <c r="F90" s="42">
        <v>132</v>
      </c>
      <c r="G90" s="42">
        <v>22</v>
      </c>
      <c r="H90" s="42">
        <v>98</v>
      </c>
      <c r="I90" s="42">
        <v>25</v>
      </c>
      <c r="J90" s="42">
        <v>57</v>
      </c>
      <c r="K90" s="42">
        <v>83</v>
      </c>
      <c r="L90" s="42">
        <v>118</v>
      </c>
      <c r="M90" s="42">
        <v>80</v>
      </c>
      <c r="N90" s="42">
        <v>1</v>
      </c>
      <c r="O90" s="42">
        <v>29</v>
      </c>
      <c r="P90" s="42">
        <v>124</v>
      </c>
      <c r="Q90" s="42">
        <v>1</v>
      </c>
      <c r="R90" s="42">
        <v>69</v>
      </c>
      <c r="S90" s="42">
        <v>40</v>
      </c>
      <c r="T90" s="44">
        <v>88</v>
      </c>
      <c r="X90" s="1">
        <f t="shared" si="39"/>
        <v>0</v>
      </c>
      <c r="Y90" s="1">
        <f t="shared" si="40"/>
        <v>10</v>
      </c>
      <c r="Z90" s="1">
        <f t="shared" si="41"/>
        <v>110</v>
      </c>
      <c r="AA90" s="1">
        <f t="shared" si="42"/>
        <v>58</v>
      </c>
      <c r="AB90" s="1">
        <f t="shared" si="43"/>
        <v>77</v>
      </c>
      <c r="AC90" s="1">
        <f t="shared" si="44"/>
        <v>3</v>
      </c>
      <c r="AD90" s="1">
        <f t="shared" si="45"/>
        <v>82</v>
      </c>
      <c r="AE90" s="1">
        <f t="shared" si="46"/>
        <v>103</v>
      </c>
      <c r="AF90" s="1">
        <f t="shared" si="47"/>
        <v>51</v>
      </c>
      <c r="AG90" s="1">
        <f t="shared" si="48"/>
        <v>99</v>
      </c>
      <c r="AH90" s="1">
        <f t="shared" si="49"/>
        <v>5</v>
      </c>
      <c r="AI90" s="1">
        <f t="shared" si="50"/>
        <v>123</v>
      </c>
      <c r="AJ90" s="1">
        <f t="shared" si="51"/>
        <v>105</v>
      </c>
      <c r="AK90">
        <f t="shared" si="70"/>
        <v>826</v>
      </c>
      <c r="AL90" s="1">
        <f t="shared" si="71"/>
        <v>6</v>
      </c>
      <c r="AM90" s="1">
        <f>RANK(AK90,AK:AK,0)+COUNTIFS($AK$3:AK90,AK90)-1</f>
        <v>5</v>
      </c>
      <c r="AN90" s="1">
        <f>RANK(AL90,AL:AL,0)+COUNTIFS($AL$3:AL90,AL90)-1</f>
        <v>3</v>
      </c>
      <c r="AO90" s="5">
        <f t="shared" si="52"/>
        <v>32</v>
      </c>
      <c r="AS90" s="1">
        <f t="shared" si="53"/>
        <v>97</v>
      </c>
      <c r="AT90" s="1">
        <f t="shared" si="54"/>
        <v>131</v>
      </c>
      <c r="AU90" s="1">
        <f t="shared" si="55"/>
        <v>110</v>
      </c>
      <c r="AV90" s="1">
        <f t="shared" si="56"/>
        <v>18</v>
      </c>
      <c r="AW90" s="1">
        <f t="shared" si="57"/>
        <v>24</v>
      </c>
      <c r="AX90" s="1">
        <f t="shared" si="58"/>
        <v>51</v>
      </c>
      <c r="AY90" s="1">
        <f t="shared" si="59"/>
        <v>14</v>
      </c>
      <c r="AZ90" s="1">
        <f t="shared" si="60"/>
        <v>109</v>
      </c>
      <c r="BA90" s="1">
        <f t="shared" si="61"/>
        <v>23</v>
      </c>
      <c r="BB90" s="1">
        <f t="shared" si="62"/>
        <v>82</v>
      </c>
      <c r="BC90" s="1">
        <f t="shared" si="63"/>
        <v>95</v>
      </c>
      <c r="BD90" s="1">
        <f t="shared" si="64"/>
        <v>123</v>
      </c>
      <c r="BE90" s="1">
        <f t="shared" si="65"/>
        <v>79</v>
      </c>
      <c r="BF90">
        <f t="shared" si="66"/>
        <v>956</v>
      </c>
      <c r="BG90" s="1">
        <f t="shared" si="67"/>
        <v>7</v>
      </c>
      <c r="BH90" s="1">
        <f>RANK(BF90,BF:BF,0)+COUNTIFS($BF$3:BF90,BF90)-1</f>
        <v>5</v>
      </c>
      <c r="BI90" s="1">
        <f>RANK(BG90,BG:BG,0)+COUNTIFS($BG$3:BG90,BG90)-1</f>
        <v>4</v>
      </c>
      <c r="BJ90" s="5">
        <f t="shared" si="68"/>
        <v>32.333333333333336</v>
      </c>
      <c r="BK90" s="5">
        <f t="shared" si="69"/>
        <v>64.333333333333343</v>
      </c>
    </row>
    <row r="91" spans="1:63">
      <c r="A91" s="5">
        <f>RANK(BK91,BK:BK,1)+COUNTIFS(BK$3:$BK91,BK91)-1</f>
        <v>100</v>
      </c>
      <c r="B91" s="5">
        <f>RANK(AO91,AO:AO,1)+COUNTIFS($AO$3:AO91,AO91)-1</f>
        <v>70</v>
      </c>
      <c r="C91" s="40" t="s">
        <v>229</v>
      </c>
      <c r="D91" s="40" t="s">
        <v>99</v>
      </c>
      <c r="E91" s="42">
        <v>1</v>
      </c>
      <c r="F91" s="42">
        <v>60</v>
      </c>
      <c r="G91" s="42">
        <v>5</v>
      </c>
      <c r="H91" s="42">
        <v>121</v>
      </c>
      <c r="I91" s="42">
        <v>3</v>
      </c>
      <c r="J91" s="42">
        <v>7</v>
      </c>
      <c r="K91" s="42">
        <v>65</v>
      </c>
      <c r="L91" s="42">
        <v>1</v>
      </c>
      <c r="M91" s="42">
        <v>76</v>
      </c>
      <c r="N91" s="42">
        <v>48</v>
      </c>
      <c r="O91" s="42">
        <v>20</v>
      </c>
      <c r="P91" s="42">
        <v>1</v>
      </c>
      <c r="Q91" s="42">
        <v>62</v>
      </c>
      <c r="R91" s="42">
        <v>132</v>
      </c>
      <c r="S91" s="42">
        <v>79</v>
      </c>
      <c r="T91" s="44">
        <v>89</v>
      </c>
      <c r="X91" s="1">
        <f t="shared" si="39"/>
        <v>0</v>
      </c>
      <c r="Y91" s="1">
        <f t="shared" si="40"/>
        <v>62</v>
      </c>
      <c r="Z91" s="1">
        <f t="shared" si="41"/>
        <v>127</v>
      </c>
      <c r="AA91" s="1">
        <f t="shared" si="42"/>
        <v>81</v>
      </c>
      <c r="AB91" s="1">
        <f t="shared" si="43"/>
        <v>99</v>
      </c>
      <c r="AC91" s="1">
        <f t="shared" si="44"/>
        <v>47</v>
      </c>
      <c r="AD91" s="1">
        <f t="shared" si="45"/>
        <v>64</v>
      </c>
      <c r="AE91" s="1">
        <f t="shared" si="46"/>
        <v>14</v>
      </c>
      <c r="AF91" s="1">
        <f t="shared" si="47"/>
        <v>55</v>
      </c>
      <c r="AG91" s="1">
        <f t="shared" si="48"/>
        <v>52</v>
      </c>
      <c r="AH91" s="1">
        <f t="shared" si="49"/>
        <v>4</v>
      </c>
      <c r="AI91" s="1">
        <f t="shared" si="50"/>
        <v>0</v>
      </c>
      <c r="AJ91" s="1">
        <f t="shared" si="51"/>
        <v>44</v>
      </c>
      <c r="AK91">
        <f t="shared" si="70"/>
        <v>649</v>
      </c>
      <c r="AL91" s="1">
        <f t="shared" si="71"/>
        <v>3</v>
      </c>
      <c r="AM91" s="1">
        <f>RANK(AK91,AK:AK,0)+COUNTIFS($AK$3:AK91,AK91)-1</f>
        <v>49</v>
      </c>
      <c r="AN91" s="1">
        <f>RANK(AL91,AL:AL,0)+COUNTIFS($AL$3:AL91,AL91)-1</f>
        <v>71</v>
      </c>
      <c r="AO91" s="5">
        <f t="shared" si="52"/>
        <v>69.666666666666671</v>
      </c>
      <c r="AS91" s="1">
        <f t="shared" si="53"/>
        <v>97</v>
      </c>
      <c r="AT91" s="1">
        <f t="shared" si="54"/>
        <v>59</v>
      </c>
      <c r="AU91" s="1">
        <f t="shared" si="55"/>
        <v>127</v>
      </c>
      <c r="AV91" s="1">
        <f t="shared" si="56"/>
        <v>5</v>
      </c>
      <c r="AW91" s="1">
        <f t="shared" si="57"/>
        <v>2</v>
      </c>
      <c r="AX91" s="1">
        <f t="shared" si="58"/>
        <v>101</v>
      </c>
      <c r="AY91" s="1">
        <f t="shared" si="59"/>
        <v>4</v>
      </c>
      <c r="AZ91" s="1">
        <f t="shared" si="60"/>
        <v>8</v>
      </c>
      <c r="BA91" s="1">
        <f t="shared" si="61"/>
        <v>19</v>
      </c>
      <c r="BB91" s="1">
        <f t="shared" si="62"/>
        <v>35</v>
      </c>
      <c r="BC91" s="1">
        <f t="shared" si="63"/>
        <v>104</v>
      </c>
      <c r="BD91" s="1">
        <f t="shared" si="64"/>
        <v>0</v>
      </c>
      <c r="BE91" s="1">
        <f t="shared" si="65"/>
        <v>18</v>
      </c>
      <c r="BF91">
        <f t="shared" si="66"/>
        <v>579</v>
      </c>
      <c r="BG91" s="1">
        <f t="shared" si="67"/>
        <v>4</v>
      </c>
      <c r="BH91" s="1">
        <f>RANK(BF91,BF:BF,0)+COUNTIFS($BF$3:BF91,BF91)-1</f>
        <v>115</v>
      </c>
      <c r="BI91" s="1">
        <f>RANK(BG91,BG:BG,0)+COUNTIFS($BG$3:BG91,BG91)-1</f>
        <v>78</v>
      </c>
      <c r="BJ91" s="5">
        <f t="shared" si="68"/>
        <v>94</v>
      </c>
      <c r="BK91" s="5">
        <f t="shared" si="69"/>
        <v>163.66666666666669</v>
      </c>
    </row>
    <row r="92" spans="1:63">
      <c r="A92" s="5">
        <f>RANK(BK92,BK:BK,1)+COUNTIFS(BK$3:$BK92,BK92)-1</f>
        <v>108</v>
      </c>
      <c r="B92" s="5">
        <f>RANK(AO92,AO:AO,1)+COUNTIFS($AO$3:AO92,AO92)-1</f>
        <v>101</v>
      </c>
      <c r="C92" s="40" t="s">
        <v>230</v>
      </c>
      <c r="D92" s="40" t="s">
        <v>117</v>
      </c>
      <c r="E92" s="42">
        <v>1</v>
      </c>
      <c r="F92" s="42">
        <v>42</v>
      </c>
      <c r="G92" s="42">
        <v>131</v>
      </c>
      <c r="H92" s="42">
        <v>18</v>
      </c>
      <c r="I92" s="42">
        <v>85</v>
      </c>
      <c r="J92" s="42">
        <v>1</v>
      </c>
      <c r="K92" s="42">
        <v>65</v>
      </c>
      <c r="L92" s="42">
        <v>4</v>
      </c>
      <c r="M92" s="42">
        <v>37</v>
      </c>
      <c r="N92" s="42">
        <v>107</v>
      </c>
      <c r="O92" s="42">
        <v>52</v>
      </c>
      <c r="P92" s="42">
        <v>36</v>
      </c>
      <c r="Q92" s="42">
        <v>1</v>
      </c>
      <c r="R92" s="42">
        <v>17</v>
      </c>
      <c r="S92" s="42">
        <v>73</v>
      </c>
      <c r="T92" s="44">
        <v>90</v>
      </c>
      <c r="X92" s="1">
        <f t="shared" si="39"/>
        <v>0</v>
      </c>
      <c r="Y92" s="1">
        <f t="shared" si="40"/>
        <v>80</v>
      </c>
      <c r="Z92" s="1">
        <f t="shared" si="41"/>
        <v>1</v>
      </c>
      <c r="AA92" s="1">
        <f t="shared" si="42"/>
        <v>22</v>
      </c>
      <c r="AB92" s="1">
        <f t="shared" si="43"/>
        <v>17</v>
      </c>
      <c r="AC92" s="1">
        <f t="shared" si="44"/>
        <v>53</v>
      </c>
      <c r="AD92" s="1">
        <f t="shared" si="45"/>
        <v>64</v>
      </c>
      <c r="AE92" s="1">
        <f t="shared" si="46"/>
        <v>11</v>
      </c>
      <c r="AF92" s="1">
        <f t="shared" si="47"/>
        <v>94</v>
      </c>
      <c r="AG92" s="1">
        <f t="shared" si="48"/>
        <v>7</v>
      </c>
      <c r="AH92" s="1">
        <f t="shared" si="49"/>
        <v>28</v>
      </c>
      <c r="AI92" s="1">
        <f t="shared" si="50"/>
        <v>35</v>
      </c>
      <c r="AJ92" s="1">
        <f t="shared" si="51"/>
        <v>105</v>
      </c>
      <c r="AK92">
        <f t="shared" si="70"/>
        <v>517</v>
      </c>
      <c r="AL92" s="1">
        <f t="shared" si="71"/>
        <v>3</v>
      </c>
      <c r="AM92" s="1">
        <f>RANK(AK92,AK:AK,0)+COUNTIFS($AK$3:AK92,AK92)-1</f>
        <v>100</v>
      </c>
      <c r="AN92" s="1">
        <f>RANK(AL92,AL:AL,0)+COUNTIFS($AL$3:AL92,AL92)-1</f>
        <v>72</v>
      </c>
      <c r="AO92" s="5">
        <f t="shared" si="52"/>
        <v>87.333333333333329</v>
      </c>
      <c r="AS92" s="1">
        <f t="shared" si="53"/>
        <v>97</v>
      </c>
      <c r="AT92" s="1">
        <f t="shared" si="54"/>
        <v>41</v>
      </c>
      <c r="AU92" s="1">
        <f t="shared" si="55"/>
        <v>1</v>
      </c>
      <c r="AV92" s="1">
        <f t="shared" si="56"/>
        <v>98</v>
      </c>
      <c r="AW92" s="1">
        <f t="shared" si="57"/>
        <v>84</v>
      </c>
      <c r="AX92" s="1">
        <f t="shared" si="58"/>
        <v>107</v>
      </c>
      <c r="AY92" s="1">
        <f t="shared" si="59"/>
        <v>4</v>
      </c>
      <c r="AZ92" s="1">
        <f t="shared" si="60"/>
        <v>5</v>
      </c>
      <c r="BA92" s="1">
        <f t="shared" si="61"/>
        <v>20</v>
      </c>
      <c r="BB92" s="1">
        <f t="shared" si="62"/>
        <v>24</v>
      </c>
      <c r="BC92" s="1">
        <f t="shared" si="63"/>
        <v>72</v>
      </c>
      <c r="BD92" s="1">
        <f t="shared" si="64"/>
        <v>35</v>
      </c>
      <c r="BE92" s="1">
        <f t="shared" si="65"/>
        <v>79</v>
      </c>
      <c r="BF92">
        <f t="shared" si="66"/>
        <v>667</v>
      </c>
      <c r="BG92" s="1">
        <f t="shared" si="67"/>
        <v>4</v>
      </c>
      <c r="BH92" s="1">
        <f>RANK(BF92,BF:BF,0)+COUNTIFS($BF$3:BF92,BF92)-1</f>
        <v>93</v>
      </c>
      <c r="BI92" s="1">
        <f>RANK(BG92,BG:BG,0)+COUNTIFS($BG$3:BG92,BG92)-1</f>
        <v>79</v>
      </c>
      <c r="BJ92" s="5">
        <f t="shared" si="68"/>
        <v>87.333333333333329</v>
      </c>
      <c r="BK92" s="5">
        <f t="shared" si="69"/>
        <v>174.66666666666666</v>
      </c>
    </row>
    <row r="93" spans="1:63">
      <c r="A93" s="5">
        <f>RANK(BK93,BK:BK,1)+COUNTIFS(BK$3:$BK93,BK93)-1</f>
        <v>117</v>
      </c>
      <c r="B93" s="5">
        <f>RANK(AO93,AO:AO,1)+COUNTIFS($AO$3:AO93,AO93)-1</f>
        <v>106</v>
      </c>
      <c r="C93" s="40" t="s">
        <v>231</v>
      </c>
      <c r="D93" s="40" t="s">
        <v>36</v>
      </c>
      <c r="E93" s="42">
        <v>1</v>
      </c>
      <c r="F93" s="42">
        <v>129</v>
      </c>
      <c r="G93" s="42">
        <v>132</v>
      </c>
      <c r="H93" s="42">
        <v>81</v>
      </c>
      <c r="I93" s="42">
        <v>73</v>
      </c>
      <c r="J93" s="42">
        <v>112</v>
      </c>
      <c r="K93" s="42">
        <v>1</v>
      </c>
      <c r="L93" s="42">
        <v>101</v>
      </c>
      <c r="M93" s="42">
        <v>78</v>
      </c>
      <c r="N93" s="42">
        <v>1</v>
      </c>
      <c r="O93" s="42">
        <v>121</v>
      </c>
      <c r="P93" s="42">
        <v>7</v>
      </c>
      <c r="Q93" s="42">
        <v>89</v>
      </c>
      <c r="R93" s="42">
        <v>65</v>
      </c>
      <c r="S93" s="42">
        <v>90</v>
      </c>
      <c r="T93" s="44">
        <v>91</v>
      </c>
      <c r="X93" s="1">
        <f t="shared" si="39"/>
        <v>0</v>
      </c>
      <c r="Y93" s="1">
        <f t="shared" si="40"/>
        <v>7</v>
      </c>
      <c r="Z93" s="1">
        <f t="shared" si="41"/>
        <v>0</v>
      </c>
      <c r="AA93" s="1">
        <f t="shared" si="42"/>
        <v>41</v>
      </c>
      <c r="AB93" s="1">
        <f t="shared" si="43"/>
        <v>29</v>
      </c>
      <c r="AC93" s="1">
        <f t="shared" si="44"/>
        <v>58</v>
      </c>
      <c r="AD93" s="1">
        <f t="shared" si="45"/>
        <v>0</v>
      </c>
      <c r="AE93" s="1">
        <f t="shared" si="46"/>
        <v>86</v>
      </c>
      <c r="AF93" s="1">
        <f t="shared" si="47"/>
        <v>53</v>
      </c>
      <c r="AG93" s="1">
        <f t="shared" si="48"/>
        <v>99</v>
      </c>
      <c r="AH93" s="1">
        <f t="shared" si="49"/>
        <v>97</v>
      </c>
      <c r="AI93" s="1">
        <f t="shared" si="50"/>
        <v>6</v>
      </c>
      <c r="AJ93" s="1">
        <f t="shared" si="51"/>
        <v>17</v>
      </c>
      <c r="AK93">
        <f t="shared" si="70"/>
        <v>493</v>
      </c>
      <c r="AL93" s="1">
        <f t="shared" si="71"/>
        <v>3</v>
      </c>
      <c r="AM93" s="1">
        <f>RANK(AK93,AK:AK,0)+COUNTIFS($AK$3:AK93,AK93)-1</f>
        <v>105</v>
      </c>
      <c r="AN93" s="1">
        <f>RANK(AL93,AL:AL,0)+COUNTIFS($AL$3:AL93,AL93)-1</f>
        <v>73</v>
      </c>
      <c r="AO93" s="5">
        <f t="shared" si="52"/>
        <v>89.666666666666671</v>
      </c>
      <c r="AS93" s="1">
        <f t="shared" si="53"/>
        <v>97</v>
      </c>
      <c r="AT93" s="1">
        <f t="shared" si="54"/>
        <v>128</v>
      </c>
      <c r="AU93" s="1">
        <f t="shared" si="55"/>
        <v>0</v>
      </c>
      <c r="AV93" s="1">
        <f t="shared" si="56"/>
        <v>35</v>
      </c>
      <c r="AW93" s="1">
        <f t="shared" si="57"/>
        <v>72</v>
      </c>
      <c r="AX93" s="1">
        <f t="shared" si="58"/>
        <v>4</v>
      </c>
      <c r="AY93" s="1">
        <f t="shared" si="59"/>
        <v>68</v>
      </c>
      <c r="AZ93" s="1">
        <f t="shared" si="60"/>
        <v>92</v>
      </c>
      <c r="BA93" s="1">
        <f t="shared" si="61"/>
        <v>21</v>
      </c>
      <c r="BB93" s="1">
        <f t="shared" si="62"/>
        <v>82</v>
      </c>
      <c r="BC93" s="1">
        <f t="shared" si="63"/>
        <v>3</v>
      </c>
      <c r="BD93" s="1">
        <f t="shared" si="64"/>
        <v>6</v>
      </c>
      <c r="BE93" s="1">
        <f t="shared" si="65"/>
        <v>9</v>
      </c>
      <c r="BF93">
        <f t="shared" si="66"/>
        <v>617</v>
      </c>
      <c r="BG93" s="1">
        <f t="shared" si="67"/>
        <v>4</v>
      </c>
      <c r="BH93" s="1">
        <f>RANK(BF93,BF:BF,0)+COUNTIFS($BF$3:BF93,BF93)-1</f>
        <v>107</v>
      </c>
      <c r="BI93" s="1">
        <f>RANK(BG93,BG:BG,0)+COUNTIFS($BG$3:BG93,BG93)-1</f>
        <v>80</v>
      </c>
      <c r="BJ93" s="5">
        <f t="shared" si="68"/>
        <v>92.666666666666671</v>
      </c>
      <c r="BK93" s="5">
        <f t="shared" si="69"/>
        <v>182.33333333333334</v>
      </c>
    </row>
    <row r="94" spans="1:63">
      <c r="A94" s="5">
        <f>RANK(BK94,BK:BK,1)+COUNTIFS(BK$3:$BK94,BK94)-1</f>
        <v>32</v>
      </c>
      <c r="B94" s="5">
        <f>RANK(AO94,AO:AO,1)+COUNTIFS($AO$3:AO94,AO94)-1</f>
        <v>60</v>
      </c>
      <c r="C94" s="40" t="s">
        <v>232</v>
      </c>
      <c r="D94" s="40" t="s">
        <v>52</v>
      </c>
      <c r="E94" s="42">
        <v>1</v>
      </c>
      <c r="F94" s="42">
        <v>104</v>
      </c>
      <c r="G94" s="42">
        <v>18</v>
      </c>
      <c r="H94" s="42">
        <v>11</v>
      </c>
      <c r="I94" s="42">
        <v>2</v>
      </c>
      <c r="J94" s="42">
        <v>60</v>
      </c>
      <c r="K94" s="42">
        <v>1</v>
      </c>
      <c r="L94" s="42">
        <v>109</v>
      </c>
      <c r="M94" s="42">
        <v>13</v>
      </c>
      <c r="N94" s="42">
        <v>75</v>
      </c>
      <c r="O94" s="42">
        <v>1</v>
      </c>
      <c r="P94" s="42">
        <v>64</v>
      </c>
      <c r="Q94" s="42">
        <v>53</v>
      </c>
      <c r="R94" s="42">
        <v>132</v>
      </c>
      <c r="S94" s="42">
        <v>89</v>
      </c>
      <c r="T94" s="44">
        <v>92</v>
      </c>
      <c r="X94" s="1">
        <f t="shared" si="39"/>
        <v>0</v>
      </c>
      <c r="Y94" s="1">
        <f t="shared" si="40"/>
        <v>18</v>
      </c>
      <c r="Z94" s="1">
        <f t="shared" si="41"/>
        <v>114</v>
      </c>
      <c r="AA94" s="1">
        <f t="shared" si="42"/>
        <v>29</v>
      </c>
      <c r="AB94" s="1">
        <f t="shared" si="43"/>
        <v>100</v>
      </c>
      <c r="AC94" s="1">
        <f t="shared" si="44"/>
        <v>6</v>
      </c>
      <c r="AD94" s="1">
        <f t="shared" si="45"/>
        <v>0</v>
      </c>
      <c r="AE94" s="1">
        <f t="shared" si="46"/>
        <v>94</v>
      </c>
      <c r="AF94" s="1">
        <f t="shared" si="47"/>
        <v>118</v>
      </c>
      <c r="AG94" s="1">
        <f t="shared" si="48"/>
        <v>25</v>
      </c>
      <c r="AH94" s="1">
        <f t="shared" si="49"/>
        <v>23</v>
      </c>
      <c r="AI94" s="1">
        <f t="shared" si="50"/>
        <v>63</v>
      </c>
      <c r="AJ94" s="1">
        <f t="shared" si="51"/>
        <v>53</v>
      </c>
      <c r="AK94">
        <f t="shared" si="70"/>
        <v>643</v>
      </c>
      <c r="AL94" s="1">
        <f t="shared" si="71"/>
        <v>4</v>
      </c>
      <c r="AM94" s="1">
        <f>RANK(AK94,AK:AK,0)+COUNTIFS($AK$3:AK94,AK94)-1</f>
        <v>51</v>
      </c>
      <c r="AN94" s="1">
        <f>RANK(AL94,AL:AL,0)+COUNTIFS($AL$3:AL94,AL94)-1</f>
        <v>41</v>
      </c>
      <c r="AO94" s="5">
        <f t="shared" si="52"/>
        <v>61.333333333333336</v>
      </c>
      <c r="AS94" s="1">
        <f t="shared" si="53"/>
        <v>97</v>
      </c>
      <c r="AT94" s="1">
        <f t="shared" si="54"/>
        <v>103</v>
      </c>
      <c r="AU94" s="1">
        <f t="shared" si="55"/>
        <v>114</v>
      </c>
      <c r="AV94" s="1">
        <f t="shared" si="56"/>
        <v>105</v>
      </c>
      <c r="AW94" s="1">
        <f t="shared" si="57"/>
        <v>1</v>
      </c>
      <c r="AX94" s="1">
        <f t="shared" si="58"/>
        <v>48</v>
      </c>
      <c r="AY94" s="1">
        <f t="shared" si="59"/>
        <v>68</v>
      </c>
      <c r="AZ94" s="1">
        <f t="shared" si="60"/>
        <v>100</v>
      </c>
      <c r="BA94" s="1">
        <f t="shared" si="61"/>
        <v>44</v>
      </c>
      <c r="BB94" s="1">
        <f t="shared" si="62"/>
        <v>8</v>
      </c>
      <c r="BC94" s="1">
        <f t="shared" si="63"/>
        <v>123</v>
      </c>
      <c r="BD94" s="1">
        <f t="shared" si="64"/>
        <v>63</v>
      </c>
      <c r="BE94" s="1">
        <f t="shared" si="65"/>
        <v>27</v>
      </c>
      <c r="BF94">
        <f t="shared" si="66"/>
        <v>901</v>
      </c>
      <c r="BG94" s="1">
        <f t="shared" si="67"/>
        <v>6</v>
      </c>
      <c r="BH94" s="1">
        <f>RANK(BF94,BF:BF,0)+COUNTIFS($BF$3:BF94,BF94)-1</f>
        <v>14</v>
      </c>
      <c r="BI94" s="1">
        <f>RANK(BG94,BG:BG,0)+COUNTIFS($BG$3:BG94,BG94)-1</f>
        <v>18</v>
      </c>
      <c r="BJ94" s="5">
        <f t="shared" si="68"/>
        <v>41.333333333333336</v>
      </c>
      <c r="BK94" s="5">
        <f t="shared" si="69"/>
        <v>102.66666666666667</v>
      </c>
    </row>
    <row r="95" spans="1:63">
      <c r="A95" s="5">
        <f>RANK(BK95,BK:BK,1)+COUNTIFS(BK$3:$BK95,BK95)-1</f>
        <v>102</v>
      </c>
      <c r="B95" s="5">
        <f>RANK(AO95,AO:AO,1)+COUNTIFS($AO$3:AO95,AO95)-1</f>
        <v>90</v>
      </c>
      <c r="C95" s="40" t="s">
        <v>233</v>
      </c>
      <c r="D95" s="40" t="s">
        <v>87</v>
      </c>
      <c r="E95" s="42">
        <v>1</v>
      </c>
      <c r="F95" s="42">
        <v>67</v>
      </c>
      <c r="G95" s="42">
        <v>24</v>
      </c>
      <c r="H95" s="42">
        <v>73</v>
      </c>
      <c r="I95" s="42">
        <v>132</v>
      </c>
      <c r="J95" s="42">
        <v>59</v>
      </c>
      <c r="K95" s="42">
        <v>1</v>
      </c>
      <c r="L95" s="42">
        <v>47</v>
      </c>
      <c r="M95" s="42">
        <v>45</v>
      </c>
      <c r="N95" s="42">
        <v>116</v>
      </c>
      <c r="O95" s="42">
        <v>90</v>
      </c>
      <c r="P95" s="42">
        <v>33</v>
      </c>
      <c r="Q95" s="42">
        <v>1</v>
      </c>
      <c r="R95" s="42">
        <v>113</v>
      </c>
      <c r="S95" s="42">
        <v>11</v>
      </c>
      <c r="T95" s="44">
        <v>93</v>
      </c>
      <c r="X95" s="1">
        <f t="shared" si="39"/>
        <v>0</v>
      </c>
      <c r="Y95" s="1">
        <f t="shared" si="40"/>
        <v>55</v>
      </c>
      <c r="Z95" s="1">
        <f t="shared" si="41"/>
        <v>108</v>
      </c>
      <c r="AA95" s="1">
        <f t="shared" si="42"/>
        <v>33</v>
      </c>
      <c r="AB95" s="1">
        <f t="shared" si="43"/>
        <v>30</v>
      </c>
      <c r="AC95" s="1">
        <f t="shared" si="44"/>
        <v>5</v>
      </c>
      <c r="AD95" s="1">
        <f t="shared" si="45"/>
        <v>0</v>
      </c>
      <c r="AE95" s="1">
        <f t="shared" si="46"/>
        <v>32</v>
      </c>
      <c r="AF95" s="1">
        <f t="shared" si="47"/>
        <v>86</v>
      </c>
      <c r="AG95" s="1">
        <f t="shared" si="48"/>
        <v>16</v>
      </c>
      <c r="AH95" s="1">
        <f t="shared" si="49"/>
        <v>66</v>
      </c>
      <c r="AI95" s="1">
        <f t="shared" si="50"/>
        <v>32</v>
      </c>
      <c r="AJ95" s="1">
        <f t="shared" si="51"/>
        <v>105</v>
      </c>
      <c r="AK95">
        <f t="shared" si="70"/>
        <v>568</v>
      </c>
      <c r="AL95" s="1">
        <f t="shared" si="71"/>
        <v>3</v>
      </c>
      <c r="AM95" s="1">
        <f>RANK(AK95,AK:AK,0)+COUNTIFS($AK$3:AK95,AK95)-1</f>
        <v>79</v>
      </c>
      <c r="AN95" s="1">
        <f>RANK(AL95,AL:AL,0)+COUNTIFS($AL$3:AL95,AL95)-1</f>
        <v>74</v>
      </c>
      <c r="AO95" s="5">
        <f t="shared" si="52"/>
        <v>82</v>
      </c>
      <c r="AS95" s="1">
        <f t="shared" si="53"/>
        <v>97</v>
      </c>
      <c r="AT95" s="1">
        <f t="shared" si="54"/>
        <v>66</v>
      </c>
      <c r="AU95" s="1">
        <f t="shared" si="55"/>
        <v>108</v>
      </c>
      <c r="AV95" s="1">
        <f t="shared" si="56"/>
        <v>43</v>
      </c>
      <c r="AW95" s="1">
        <f t="shared" si="57"/>
        <v>131</v>
      </c>
      <c r="AX95" s="1">
        <f t="shared" si="58"/>
        <v>49</v>
      </c>
      <c r="AY95" s="1">
        <f t="shared" si="59"/>
        <v>68</v>
      </c>
      <c r="AZ95" s="1">
        <f t="shared" si="60"/>
        <v>38</v>
      </c>
      <c r="BA95" s="1">
        <f t="shared" si="61"/>
        <v>12</v>
      </c>
      <c r="BB95" s="1">
        <f t="shared" si="62"/>
        <v>33</v>
      </c>
      <c r="BC95" s="1">
        <f t="shared" si="63"/>
        <v>34</v>
      </c>
      <c r="BD95" s="1">
        <f t="shared" si="64"/>
        <v>32</v>
      </c>
      <c r="BE95" s="1">
        <f t="shared" si="65"/>
        <v>79</v>
      </c>
      <c r="BF95">
        <f t="shared" si="66"/>
        <v>790</v>
      </c>
      <c r="BG95" s="1">
        <f t="shared" si="67"/>
        <v>3</v>
      </c>
      <c r="BH95" s="1">
        <f>RANK(BF95,BF:BF,0)+COUNTIFS($BF$3:BF95,BF95)-1</f>
        <v>48</v>
      </c>
      <c r="BI95" s="1">
        <f>RANK(BG95,BG:BG,0)+COUNTIFS($BG$3:BG95,BG95)-1</f>
        <v>107</v>
      </c>
      <c r="BJ95" s="5">
        <f t="shared" si="68"/>
        <v>82.666666666666671</v>
      </c>
      <c r="BK95" s="5">
        <f t="shared" si="69"/>
        <v>164.66666666666669</v>
      </c>
    </row>
    <row r="96" spans="1:63">
      <c r="A96" s="5">
        <f>RANK(BK96,BK:BK,1)+COUNTIFS(BK$3:$BK96,BK96)-1</f>
        <v>65</v>
      </c>
      <c r="B96" s="5">
        <f>RANK(AO96,AO:AO,1)+COUNTIFS($AO$3:AO96,AO96)-1</f>
        <v>57</v>
      </c>
      <c r="C96" s="40" t="s">
        <v>234</v>
      </c>
      <c r="D96" s="40" t="s">
        <v>80</v>
      </c>
      <c r="E96" s="42">
        <v>1</v>
      </c>
      <c r="F96" s="42">
        <v>21</v>
      </c>
      <c r="G96" s="42">
        <v>132</v>
      </c>
      <c r="H96" s="42">
        <v>90</v>
      </c>
      <c r="I96" s="42">
        <v>112</v>
      </c>
      <c r="J96" s="42">
        <v>1</v>
      </c>
      <c r="K96" s="42">
        <v>78</v>
      </c>
      <c r="L96" s="42">
        <v>121</v>
      </c>
      <c r="M96" s="42">
        <v>7</v>
      </c>
      <c r="N96" s="42">
        <v>20</v>
      </c>
      <c r="O96" s="42">
        <v>1</v>
      </c>
      <c r="P96" s="42">
        <v>5</v>
      </c>
      <c r="Q96" s="42">
        <v>79</v>
      </c>
      <c r="R96" s="42">
        <v>101</v>
      </c>
      <c r="S96" s="42">
        <v>8</v>
      </c>
      <c r="T96" s="44">
        <v>94</v>
      </c>
      <c r="X96" s="1">
        <f t="shared" si="39"/>
        <v>0</v>
      </c>
      <c r="Y96" s="1">
        <f t="shared" si="40"/>
        <v>101</v>
      </c>
      <c r="Z96" s="1">
        <f t="shared" si="41"/>
        <v>0</v>
      </c>
      <c r="AA96" s="1">
        <f t="shared" si="42"/>
        <v>50</v>
      </c>
      <c r="AB96" s="1">
        <f t="shared" si="43"/>
        <v>10</v>
      </c>
      <c r="AC96" s="1">
        <f t="shared" si="44"/>
        <v>53</v>
      </c>
      <c r="AD96" s="1">
        <f t="shared" si="45"/>
        <v>77</v>
      </c>
      <c r="AE96" s="1">
        <f t="shared" si="46"/>
        <v>106</v>
      </c>
      <c r="AF96" s="1">
        <f t="shared" si="47"/>
        <v>124</v>
      </c>
      <c r="AG96" s="1">
        <f t="shared" si="48"/>
        <v>80</v>
      </c>
      <c r="AH96" s="1">
        <f t="shared" si="49"/>
        <v>23</v>
      </c>
      <c r="AI96" s="1">
        <f t="shared" si="50"/>
        <v>4</v>
      </c>
      <c r="AJ96" s="1">
        <f t="shared" si="51"/>
        <v>27</v>
      </c>
      <c r="AK96">
        <f t="shared" si="70"/>
        <v>655</v>
      </c>
      <c r="AL96" s="1">
        <f t="shared" si="71"/>
        <v>4</v>
      </c>
      <c r="AM96" s="1">
        <f>RANK(AK96,AK:AK,0)+COUNTIFS($AK$3:AK96,AK96)-1</f>
        <v>47</v>
      </c>
      <c r="AN96" s="1">
        <f>RANK(AL96,AL:AL,0)+COUNTIFS($AL$3:AL96,AL96)-1</f>
        <v>42</v>
      </c>
      <c r="AO96" s="5">
        <f t="shared" si="52"/>
        <v>61</v>
      </c>
      <c r="AS96" s="1">
        <f t="shared" si="53"/>
        <v>97</v>
      </c>
      <c r="AT96" s="1">
        <f t="shared" si="54"/>
        <v>20</v>
      </c>
      <c r="AU96" s="1">
        <f t="shared" si="55"/>
        <v>0</v>
      </c>
      <c r="AV96" s="1">
        <f t="shared" si="56"/>
        <v>26</v>
      </c>
      <c r="AW96" s="1">
        <f t="shared" si="57"/>
        <v>111</v>
      </c>
      <c r="AX96" s="1">
        <f t="shared" si="58"/>
        <v>107</v>
      </c>
      <c r="AY96" s="1">
        <f t="shared" si="59"/>
        <v>9</v>
      </c>
      <c r="AZ96" s="1">
        <f t="shared" si="60"/>
        <v>112</v>
      </c>
      <c r="BA96" s="1">
        <f t="shared" si="61"/>
        <v>50</v>
      </c>
      <c r="BB96" s="1">
        <f t="shared" si="62"/>
        <v>63</v>
      </c>
      <c r="BC96" s="1">
        <f t="shared" si="63"/>
        <v>123</v>
      </c>
      <c r="BD96" s="1">
        <f t="shared" si="64"/>
        <v>4</v>
      </c>
      <c r="BE96" s="1">
        <f t="shared" si="65"/>
        <v>1</v>
      </c>
      <c r="BF96">
        <f t="shared" si="66"/>
        <v>723</v>
      </c>
      <c r="BG96" s="1">
        <f t="shared" si="67"/>
        <v>5</v>
      </c>
      <c r="BH96" s="1">
        <f>RANK(BF96,BF:BF,0)+COUNTIFS($BF$3:BF96,BF96)-1</f>
        <v>70</v>
      </c>
      <c r="BI96" s="1">
        <f>RANK(BG96,BG:BG,0)+COUNTIFS($BG$3:BG96,BG96)-1</f>
        <v>34</v>
      </c>
      <c r="BJ96" s="5">
        <f t="shared" si="68"/>
        <v>66</v>
      </c>
      <c r="BK96" s="5">
        <f t="shared" si="69"/>
        <v>127</v>
      </c>
    </row>
    <row r="97" spans="1:63">
      <c r="A97" s="5">
        <f>RANK(BK97,BK:BK,1)+COUNTIFS(BK$3:$BK97,BK97)-1</f>
        <v>82</v>
      </c>
      <c r="B97" s="5">
        <f>RANK(AO97,AO:AO,1)+COUNTIFS($AO$3:AO97,AO97)-1</f>
        <v>111</v>
      </c>
      <c r="C97" s="40" t="s">
        <v>235</v>
      </c>
      <c r="D97" s="40" t="s">
        <v>27</v>
      </c>
      <c r="E97" s="42">
        <v>1</v>
      </c>
      <c r="F97" s="42">
        <v>132</v>
      </c>
      <c r="G97" s="42">
        <v>2</v>
      </c>
      <c r="H97" s="42">
        <v>34</v>
      </c>
      <c r="I97" s="42">
        <v>6</v>
      </c>
      <c r="J97" s="42">
        <v>67</v>
      </c>
      <c r="K97" s="42">
        <v>1</v>
      </c>
      <c r="L97" s="42">
        <v>54</v>
      </c>
      <c r="M97" s="42">
        <v>30</v>
      </c>
      <c r="N97" s="42">
        <v>128</v>
      </c>
      <c r="O97" s="42">
        <v>1</v>
      </c>
      <c r="P97" s="42">
        <v>9</v>
      </c>
      <c r="Q97" s="42">
        <v>113</v>
      </c>
      <c r="R97" s="42">
        <v>90</v>
      </c>
      <c r="S97" s="42">
        <v>92</v>
      </c>
      <c r="T97" s="44">
        <v>95</v>
      </c>
      <c r="X97" s="1">
        <f t="shared" si="39"/>
        <v>0</v>
      </c>
      <c r="Y97" s="1">
        <f t="shared" si="40"/>
        <v>10</v>
      </c>
      <c r="Z97" s="1">
        <f t="shared" si="41"/>
        <v>130</v>
      </c>
      <c r="AA97" s="1">
        <f t="shared" si="42"/>
        <v>6</v>
      </c>
      <c r="AB97" s="1">
        <f t="shared" si="43"/>
        <v>96</v>
      </c>
      <c r="AC97" s="1">
        <f t="shared" si="44"/>
        <v>13</v>
      </c>
      <c r="AD97" s="1">
        <f t="shared" si="45"/>
        <v>0</v>
      </c>
      <c r="AE97" s="1">
        <f t="shared" si="46"/>
        <v>39</v>
      </c>
      <c r="AF97" s="1">
        <f t="shared" si="47"/>
        <v>101</v>
      </c>
      <c r="AG97" s="1">
        <f t="shared" si="48"/>
        <v>28</v>
      </c>
      <c r="AH97" s="1">
        <f t="shared" si="49"/>
        <v>23</v>
      </c>
      <c r="AI97" s="1">
        <f t="shared" si="50"/>
        <v>8</v>
      </c>
      <c r="AJ97" s="1">
        <f t="shared" si="51"/>
        <v>7</v>
      </c>
      <c r="AK97">
        <f t="shared" si="70"/>
        <v>461</v>
      </c>
      <c r="AL97" s="1">
        <f t="shared" si="71"/>
        <v>3</v>
      </c>
      <c r="AM97" s="1">
        <f>RANK(AK97,AK:AK,0)+COUNTIFS($AK$3:AK97,AK97)-1</f>
        <v>110</v>
      </c>
      <c r="AN97" s="1">
        <f>RANK(AL97,AL:AL,0)+COUNTIFS($AL$3:AL97,AL97)-1</f>
        <v>75</v>
      </c>
      <c r="AO97" s="5">
        <f t="shared" si="52"/>
        <v>93.333333333333329</v>
      </c>
      <c r="AS97" s="1">
        <f t="shared" si="53"/>
        <v>97</v>
      </c>
      <c r="AT97" s="1">
        <f t="shared" si="54"/>
        <v>131</v>
      </c>
      <c r="AU97" s="1">
        <f t="shared" si="55"/>
        <v>130</v>
      </c>
      <c r="AV97" s="1">
        <f t="shared" si="56"/>
        <v>82</v>
      </c>
      <c r="AW97" s="1">
        <f t="shared" si="57"/>
        <v>5</v>
      </c>
      <c r="AX97" s="1">
        <f t="shared" si="58"/>
        <v>41</v>
      </c>
      <c r="AY97" s="1">
        <f t="shared" si="59"/>
        <v>68</v>
      </c>
      <c r="AZ97" s="1">
        <f t="shared" si="60"/>
        <v>45</v>
      </c>
      <c r="BA97" s="1">
        <f t="shared" si="61"/>
        <v>27</v>
      </c>
      <c r="BB97" s="1">
        <f t="shared" si="62"/>
        <v>45</v>
      </c>
      <c r="BC97" s="1">
        <f t="shared" si="63"/>
        <v>123</v>
      </c>
      <c r="BD97" s="1">
        <f t="shared" si="64"/>
        <v>8</v>
      </c>
      <c r="BE97" s="1">
        <f t="shared" si="65"/>
        <v>33</v>
      </c>
      <c r="BF97">
        <f t="shared" si="66"/>
        <v>835</v>
      </c>
      <c r="BG97" s="1">
        <f t="shared" si="67"/>
        <v>5</v>
      </c>
      <c r="BH97" s="1">
        <f>RANK(BF97,BF:BF,0)+COUNTIFS($BF$3:BF97,BF97)-1</f>
        <v>31</v>
      </c>
      <c r="BI97" s="1">
        <f>RANK(BG97,BG:BG,0)+COUNTIFS($BG$3:BG97,BG97)-1</f>
        <v>35</v>
      </c>
      <c r="BJ97" s="5">
        <f t="shared" si="68"/>
        <v>53.666666666666664</v>
      </c>
      <c r="BK97" s="5">
        <f t="shared" si="69"/>
        <v>147</v>
      </c>
    </row>
    <row r="98" spans="1:63">
      <c r="A98" s="5">
        <f>RANK(BK98,BK:BK,1)+COUNTIFS(BK$3:$BK98,BK98)-1</f>
        <v>90</v>
      </c>
      <c r="B98" s="5">
        <f>RANK(AO98,AO:AO,1)+COUNTIFS($AO$3:AO98,AO98)-1</f>
        <v>55</v>
      </c>
      <c r="C98" s="40" t="s">
        <v>236</v>
      </c>
      <c r="D98" s="40" t="s">
        <v>39</v>
      </c>
      <c r="E98" s="42">
        <v>1</v>
      </c>
      <c r="F98" s="42">
        <v>132</v>
      </c>
      <c r="G98" s="42">
        <v>62</v>
      </c>
      <c r="H98" s="42">
        <v>2</v>
      </c>
      <c r="I98" s="42">
        <v>1</v>
      </c>
      <c r="J98" s="42">
        <v>110</v>
      </c>
      <c r="K98" s="42">
        <v>85</v>
      </c>
      <c r="L98" s="42">
        <v>1</v>
      </c>
      <c r="M98" s="42">
        <v>39</v>
      </c>
      <c r="N98" s="42">
        <v>122</v>
      </c>
      <c r="O98" s="42">
        <v>96</v>
      </c>
      <c r="P98" s="42">
        <v>92</v>
      </c>
      <c r="Q98" s="42">
        <v>81</v>
      </c>
      <c r="R98" s="42">
        <v>116</v>
      </c>
      <c r="S98" s="42">
        <v>43</v>
      </c>
      <c r="T98" s="44">
        <v>96</v>
      </c>
      <c r="X98" s="1">
        <f t="shared" si="39"/>
        <v>0</v>
      </c>
      <c r="Y98" s="1">
        <f t="shared" si="40"/>
        <v>10</v>
      </c>
      <c r="Z98" s="1">
        <f t="shared" si="41"/>
        <v>70</v>
      </c>
      <c r="AA98" s="1">
        <f t="shared" si="42"/>
        <v>38</v>
      </c>
      <c r="AB98" s="1">
        <f t="shared" si="43"/>
        <v>101</v>
      </c>
      <c r="AC98" s="1">
        <f t="shared" si="44"/>
        <v>56</v>
      </c>
      <c r="AD98" s="1">
        <f t="shared" si="45"/>
        <v>84</v>
      </c>
      <c r="AE98" s="1">
        <f t="shared" si="46"/>
        <v>14</v>
      </c>
      <c r="AF98" s="1">
        <f t="shared" si="47"/>
        <v>92</v>
      </c>
      <c r="AG98" s="1">
        <f t="shared" si="48"/>
        <v>22</v>
      </c>
      <c r="AH98" s="1">
        <f t="shared" si="49"/>
        <v>72</v>
      </c>
      <c r="AI98" s="1">
        <f t="shared" si="50"/>
        <v>91</v>
      </c>
      <c r="AJ98" s="1">
        <f t="shared" si="51"/>
        <v>25</v>
      </c>
      <c r="AK98">
        <f t="shared" si="70"/>
        <v>675</v>
      </c>
      <c r="AL98" s="1">
        <f t="shared" si="71"/>
        <v>4</v>
      </c>
      <c r="AM98" s="1">
        <f>RANK(AK98,AK:AK,0)+COUNTIFS($AK$3:AK98,AK98)-1</f>
        <v>41</v>
      </c>
      <c r="AN98" s="1">
        <f>RANK(AL98,AL:AL,0)+COUNTIFS($AL$3:AL98,AL98)-1</f>
        <v>43</v>
      </c>
      <c r="AO98" s="5">
        <f t="shared" si="52"/>
        <v>60</v>
      </c>
      <c r="AS98" s="1">
        <f t="shared" si="53"/>
        <v>97</v>
      </c>
      <c r="AT98" s="1">
        <f t="shared" si="54"/>
        <v>131</v>
      </c>
      <c r="AU98" s="1">
        <f t="shared" si="55"/>
        <v>70</v>
      </c>
      <c r="AV98" s="1">
        <f t="shared" si="56"/>
        <v>114</v>
      </c>
      <c r="AW98" s="1">
        <f t="shared" si="57"/>
        <v>0</v>
      </c>
      <c r="AX98" s="1">
        <f t="shared" si="58"/>
        <v>2</v>
      </c>
      <c r="AY98" s="1">
        <f t="shared" si="59"/>
        <v>16</v>
      </c>
      <c r="AZ98" s="1">
        <f t="shared" si="60"/>
        <v>8</v>
      </c>
      <c r="BA98" s="1">
        <f t="shared" si="61"/>
        <v>18</v>
      </c>
      <c r="BB98" s="1">
        <f t="shared" si="62"/>
        <v>39</v>
      </c>
      <c r="BC98" s="1">
        <f t="shared" si="63"/>
        <v>28</v>
      </c>
      <c r="BD98" s="1">
        <f t="shared" si="64"/>
        <v>91</v>
      </c>
      <c r="BE98" s="1">
        <f t="shared" si="65"/>
        <v>1</v>
      </c>
      <c r="BF98">
        <f t="shared" si="66"/>
        <v>615</v>
      </c>
      <c r="BG98" s="1">
        <f t="shared" si="67"/>
        <v>4</v>
      </c>
      <c r="BH98" s="1">
        <f>RANK(BF98,BF:BF,0)+COUNTIFS($BF$3:BF98,BF98)-1</f>
        <v>109</v>
      </c>
      <c r="BI98" s="1">
        <f>RANK(BG98,BG:BG,0)+COUNTIFS($BG$3:BG98,BG98)-1</f>
        <v>81</v>
      </c>
      <c r="BJ98" s="5">
        <f t="shared" si="68"/>
        <v>95.333333333333329</v>
      </c>
      <c r="BK98" s="5">
        <f t="shared" si="69"/>
        <v>155.33333333333331</v>
      </c>
    </row>
    <row r="99" spans="1:63">
      <c r="A99" s="5">
        <f>RANK(BK99,BK:BK,1)+COUNTIFS(BK$3:$BK99,BK99)-1</f>
        <v>77</v>
      </c>
      <c r="B99" s="5">
        <f>RANK(AO99,AO:AO,1)+COUNTIFS($AO$3:AO99,AO99)-1</f>
        <v>61</v>
      </c>
      <c r="C99" s="40" t="s">
        <v>237</v>
      </c>
      <c r="D99" s="40" t="s">
        <v>40</v>
      </c>
      <c r="E99" s="42">
        <v>1</v>
      </c>
      <c r="F99" s="42">
        <v>132</v>
      </c>
      <c r="G99" s="42">
        <v>50</v>
      </c>
      <c r="H99" s="42">
        <v>95</v>
      </c>
      <c r="I99" s="42">
        <v>1</v>
      </c>
      <c r="J99" s="42">
        <v>15</v>
      </c>
      <c r="K99" s="42">
        <v>47</v>
      </c>
      <c r="L99" s="42">
        <v>116</v>
      </c>
      <c r="M99" s="42">
        <v>92</v>
      </c>
      <c r="N99" s="42">
        <v>90</v>
      </c>
      <c r="O99" s="42">
        <v>128</v>
      </c>
      <c r="P99" s="42">
        <v>1</v>
      </c>
      <c r="Q99" s="42">
        <v>30</v>
      </c>
      <c r="R99" s="42">
        <v>59</v>
      </c>
      <c r="S99" s="42">
        <v>33</v>
      </c>
      <c r="T99" s="44">
        <v>97</v>
      </c>
      <c r="X99" s="1">
        <f t="shared" si="39"/>
        <v>0</v>
      </c>
      <c r="Y99" s="1">
        <f t="shared" si="40"/>
        <v>10</v>
      </c>
      <c r="Z99" s="1">
        <f t="shared" si="41"/>
        <v>82</v>
      </c>
      <c r="AA99" s="1">
        <f t="shared" si="42"/>
        <v>55</v>
      </c>
      <c r="AB99" s="1">
        <f t="shared" si="43"/>
        <v>101</v>
      </c>
      <c r="AC99" s="1">
        <f t="shared" si="44"/>
        <v>39</v>
      </c>
      <c r="AD99" s="1">
        <f t="shared" si="45"/>
        <v>46</v>
      </c>
      <c r="AE99" s="1">
        <f t="shared" si="46"/>
        <v>101</v>
      </c>
      <c r="AF99" s="1">
        <f t="shared" si="47"/>
        <v>39</v>
      </c>
      <c r="AG99" s="1">
        <f t="shared" si="48"/>
        <v>10</v>
      </c>
      <c r="AH99" s="1">
        <f t="shared" si="49"/>
        <v>104</v>
      </c>
      <c r="AI99" s="1">
        <f t="shared" si="50"/>
        <v>0</v>
      </c>
      <c r="AJ99" s="1">
        <f t="shared" si="51"/>
        <v>76</v>
      </c>
      <c r="AK99">
        <f t="shared" si="70"/>
        <v>663</v>
      </c>
      <c r="AL99" s="1">
        <f t="shared" si="71"/>
        <v>4</v>
      </c>
      <c r="AM99" s="1">
        <f>RANK(AK99,AK:AK,0)+COUNTIFS($AK$3:AK99,AK99)-1</f>
        <v>45</v>
      </c>
      <c r="AN99" s="1">
        <f>RANK(AL99,AL:AL,0)+COUNTIFS($AL$3:AL99,AL99)-1</f>
        <v>44</v>
      </c>
      <c r="AO99" s="5">
        <f t="shared" si="52"/>
        <v>62</v>
      </c>
      <c r="AS99" s="1">
        <f t="shared" si="53"/>
        <v>97</v>
      </c>
      <c r="AT99" s="1">
        <f t="shared" si="54"/>
        <v>131</v>
      </c>
      <c r="AU99" s="1">
        <f t="shared" si="55"/>
        <v>82</v>
      </c>
      <c r="AV99" s="1">
        <f t="shared" si="56"/>
        <v>21</v>
      </c>
      <c r="AW99" s="1">
        <f t="shared" si="57"/>
        <v>0</v>
      </c>
      <c r="AX99" s="1">
        <f t="shared" si="58"/>
        <v>93</v>
      </c>
      <c r="AY99" s="1">
        <f t="shared" si="59"/>
        <v>22</v>
      </c>
      <c r="AZ99" s="1">
        <f t="shared" si="60"/>
        <v>107</v>
      </c>
      <c r="BA99" s="1">
        <f t="shared" si="61"/>
        <v>35</v>
      </c>
      <c r="BB99" s="1">
        <f t="shared" si="62"/>
        <v>7</v>
      </c>
      <c r="BC99" s="1">
        <f t="shared" si="63"/>
        <v>4</v>
      </c>
      <c r="BD99" s="1">
        <f t="shared" si="64"/>
        <v>0</v>
      </c>
      <c r="BE99" s="1">
        <f t="shared" si="65"/>
        <v>50</v>
      </c>
      <c r="BF99">
        <f t="shared" si="66"/>
        <v>649</v>
      </c>
      <c r="BG99" s="1">
        <f t="shared" si="67"/>
        <v>5</v>
      </c>
      <c r="BH99" s="1">
        <f>RANK(BF99,BF:BF,0)+COUNTIFS($BF$3:BF99,BF99)-1</f>
        <v>96</v>
      </c>
      <c r="BI99" s="1">
        <f>RANK(BG99,BG:BG,0)+COUNTIFS($BG$3:BG99,BG99)-1</f>
        <v>36</v>
      </c>
      <c r="BJ99" s="5">
        <f t="shared" si="68"/>
        <v>76.333333333333329</v>
      </c>
      <c r="BK99" s="5">
        <f t="shared" si="69"/>
        <v>138.33333333333331</v>
      </c>
    </row>
    <row r="100" spans="1:63">
      <c r="A100" s="5">
        <f>RANK(BK100,BK:BK,1)+COUNTIFS(BK$3:$BK100,BK100)-1</f>
        <v>15</v>
      </c>
      <c r="B100" s="5">
        <f>RANK(AO100,AO:AO,1)+COUNTIFS($AO$3:AO100,AO100)-1</f>
        <v>27</v>
      </c>
      <c r="C100" s="3" t="s">
        <v>238</v>
      </c>
      <c r="D100" s="3" t="s">
        <v>120</v>
      </c>
      <c r="E100" s="42">
        <v>1</v>
      </c>
      <c r="F100" s="42">
        <v>132</v>
      </c>
      <c r="G100" s="42">
        <v>41</v>
      </c>
      <c r="H100" s="42">
        <v>1</v>
      </c>
      <c r="I100" s="42">
        <v>109</v>
      </c>
      <c r="J100" s="42">
        <v>70</v>
      </c>
      <c r="K100" s="42">
        <v>118</v>
      </c>
      <c r="L100" s="42">
        <v>83</v>
      </c>
      <c r="M100" s="42">
        <v>46</v>
      </c>
      <c r="N100" s="42">
        <v>15</v>
      </c>
      <c r="O100" s="42">
        <v>50</v>
      </c>
      <c r="P100" s="42">
        <v>98</v>
      </c>
      <c r="Q100" s="42">
        <v>1</v>
      </c>
      <c r="R100" s="42">
        <v>125</v>
      </c>
      <c r="S100" s="42">
        <v>14</v>
      </c>
      <c r="T100" s="44">
        <v>98</v>
      </c>
      <c r="X100" s="1">
        <f t="shared" si="39"/>
        <v>0</v>
      </c>
      <c r="Y100" s="1">
        <f t="shared" si="40"/>
        <v>10</v>
      </c>
      <c r="Z100" s="1">
        <f t="shared" si="41"/>
        <v>91</v>
      </c>
      <c r="AA100" s="1">
        <f t="shared" si="42"/>
        <v>39</v>
      </c>
      <c r="AB100" s="1">
        <f t="shared" si="43"/>
        <v>7</v>
      </c>
      <c r="AC100" s="1">
        <f t="shared" si="44"/>
        <v>16</v>
      </c>
      <c r="AD100" s="1">
        <f t="shared" si="45"/>
        <v>117</v>
      </c>
      <c r="AE100" s="1">
        <f t="shared" si="46"/>
        <v>68</v>
      </c>
      <c r="AF100" s="1">
        <f t="shared" si="47"/>
        <v>85</v>
      </c>
      <c r="AG100" s="1">
        <f t="shared" si="48"/>
        <v>85</v>
      </c>
      <c r="AH100" s="1">
        <f t="shared" si="49"/>
        <v>26</v>
      </c>
      <c r="AI100" s="1">
        <f t="shared" si="50"/>
        <v>97</v>
      </c>
      <c r="AJ100" s="1">
        <f t="shared" si="51"/>
        <v>105</v>
      </c>
      <c r="AK100">
        <f t="shared" si="70"/>
        <v>746</v>
      </c>
      <c r="AL100" s="1">
        <f t="shared" si="71"/>
        <v>6</v>
      </c>
      <c r="AM100" s="1">
        <f>RANK(AK100,AK:AK,0)+COUNTIFS($AK$3:AK100,AK100)-1</f>
        <v>25</v>
      </c>
      <c r="AN100" s="1">
        <f>RANK(AL100,AL:AL,0)+COUNTIFS($AL$3:AL100,AL100)-1</f>
        <v>4</v>
      </c>
      <c r="AO100" s="5">
        <f t="shared" si="52"/>
        <v>42.333333333333336</v>
      </c>
      <c r="AS100" s="1">
        <f t="shared" si="53"/>
        <v>97</v>
      </c>
      <c r="AT100" s="1">
        <f t="shared" si="54"/>
        <v>131</v>
      </c>
      <c r="AU100" s="1">
        <f t="shared" si="55"/>
        <v>91</v>
      </c>
      <c r="AV100" s="1">
        <f t="shared" si="56"/>
        <v>115</v>
      </c>
      <c r="AW100" s="1">
        <f t="shared" si="57"/>
        <v>108</v>
      </c>
      <c r="AX100" s="1">
        <f t="shared" si="58"/>
        <v>38</v>
      </c>
      <c r="AY100" s="1">
        <f t="shared" si="59"/>
        <v>49</v>
      </c>
      <c r="AZ100" s="1">
        <f t="shared" si="60"/>
        <v>74</v>
      </c>
      <c r="BA100" s="1">
        <f t="shared" si="61"/>
        <v>11</v>
      </c>
      <c r="BB100" s="1">
        <f t="shared" si="62"/>
        <v>68</v>
      </c>
      <c r="BC100" s="1">
        <f t="shared" si="63"/>
        <v>74</v>
      </c>
      <c r="BD100" s="1">
        <f t="shared" si="64"/>
        <v>97</v>
      </c>
      <c r="BE100" s="1">
        <f t="shared" si="65"/>
        <v>79</v>
      </c>
      <c r="BF100">
        <f t="shared" si="66"/>
        <v>1032</v>
      </c>
      <c r="BG100" s="1">
        <f t="shared" si="67"/>
        <v>6</v>
      </c>
      <c r="BH100" s="1">
        <f>RANK(BF100,BF:BF,0)+COUNTIFS($BF$3:BF100,BF100)-1</f>
        <v>1</v>
      </c>
      <c r="BI100" s="1">
        <f>RANK(BG100,BG:BG,0)+COUNTIFS($BG$3:BG100,BG100)-1</f>
        <v>19</v>
      </c>
      <c r="BJ100" s="5">
        <f t="shared" si="68"/>
        <v>39.333333333333336</v>
      </c>
      <c r="BK100" s="5">
        <f t="shared" si="69"/>
        <v>81.666666666666671</v>
      </c>
    </row>
    <row r="101" spans="1:63">
      <c r="A101" s="5">
        <f>RANK(BK101,BK:BK,1)+COUNTIFS(BK$3:$BK101,BK101)-1</f>
        <v>80</v>
      </c>
      <c r="B101" s="5">
        <f>RANK(AO101,AO:AO,1)+COUNTIFS($AO$3:AO101,AO101)-1</f>
        <v>122</v>
      </c>
      <c r="C101" s="3" t="s">
        <v>239</v>
      </c>
      <c r="D101" s="3" t="s">
        <v>122</v>
      </c>
      <c r="E101" s="42">
        <v>1</v>
      </c>
      <c r="F101" s="42">
        <v>132</v>
      </c>
      <c r="G101" s="42">
        <v>70</v>
      </c>
      <c r="H101" s="42">
        <v>30</v>
      </c>
      <c r="I101" s="42">
        <v>114</v>
      </c>
      <c r="J101" s="42">
        <v>1</v>
      </c>
      <c r="K101" s="42">
        <v>21</v>
      </c>
      <c r="L101" s="42">
        <v>104</v>
      </c>
      <c r="M101" s="42">
        <v>31</v>
      </c>
      <c r="N101" s="42">
        <v>76</v>
      </c>
      <c r="O101" s="42">
        <v>42</v>
      </c>
      <c r="P101" s="42">
        <v>1</v>
      </c>
      <c r="Q101" s="42">
        <v>44</v>
      </c>
      <c r="R101" s="42">
        <v>95</v>
      </c>
      <c r="S101" s="42">
        <v>26</v>
      </c>
      <c r="T101" s="44">
        <v>99</v>
      </c>
      <c r="X101" s="1">
        <f t="shared" ref="X101:X132" si="72">ABS(X$2-E101)</f>
        <v>0</v>
      </c>
      <c r="Y101" s="1">
        <f t="shared" ref="Y101:Y132" si="73">ABS(Y$2-F101)</f>
        <v>10</v>
      </c>
      <c r="Z101" s="1">
        <f t="shared" ref="Z101:Z132" si="74">ABS(Z$2-G101)</f>
        <v>62</v>
      </c>
      <c r="AA101" s="1">
        <f t="shared" ref="AA101:AA132" si="75">ABS(AA$2-H101)</f>
        <v>10</v>
      </c>
      <c r="AB101" s="1">
        <f t="shared" ref="AB101:AB132" si="76">ABS(AB$2-I101)</f>
        <v>12</v>
      </c>
      <c r="AC101" s="1">
        <f t="shared" ref="AC101:AC132" si="77">ABS(AC$2-J101)</f>
        <v>53</v>
      </c>
      <c r="AD101" s="1">
        <f t="shared" ref="AD101:AD132" si="78">ABS(AD$2-K101)</f>
        <v>20</v>
      </c>
      <c r="AE101" s="1">
        <f t="shared" ref="AE101:AE132" si="79">ABS(AE$2-L101)</f>
        <v>89</v>
      </c>
      <c r="AF101" s="1">
        <f t="shared" ref="AF101:AF132" si="80">ABS(AF$2-M101)</f>
        <v>100</v>
      </c>
      <c r="AG101" s="1">
        <f t="shared" ref="AG101:AG132" si="81">ABS(AG$2-N101)</f>
        <v>24</v>
      </c>
      <c r="AH101" s="1">
        <f t="shared" ref="AH101:AH132" si="82">ABS(AH$2-O101)</f>
        <v>18</v>
      </c>
      <c r="AI101" s="1">
        <f t="shared" ref="AI101:AI132" si="83">ABS(AI$2-P101)</f>
        <v>0</v>
      </c>
      <c r="AJ101" s="1">
        <f t="shared" ref="AJ101:AJ132" si="84">ABS(AJ$2-Q101)</f>
        <v>62</v>
      </c>
      <c r="AK101">
        <f t="shared" si="70"/>
        <v>460</v>
      </c>
      <c r="AL101" s="1">
        <f t="shared" si="71"/>
        <v>2</v>
      </c>
      <c r="AM101" s="1">
        <f>RANK(AK101,AK:AK,0)+COUNTIFS($AK$3:AK101,AK101)-1</f>
        <v>111</v>
      </c>
      <c r="AN101" s="1">
        <f>RANK(AL101,AL:AL,0)+COUNTIFS($AL$3:AL101,AL101)-1</f>
        <v>107</v>
      </c>
      <c r="AO101" s="5">
        <f t="shared" si="52"/>
        <v>105.66666666666667</v>
      </c>
      <c r="AS101" s="1">
        <f t="shared" si="53"/>
        <v>97</v>
      </c>
      <c r="AT101" s="1">
        <f t="shared" si="54"/>
        <v>131</v>
      </c>
      <c r="AU101" s="1">
        <f t="shared" si="55"/>
        <v>62</v>
      </c>
      <c r="AV101" s="1">
        <f t="shared" si="56"/>
        <v>86</v>
      </c>
      <c r="AW101" s="1">
        <f t="shared" si="57"/>
        <v>113</v>
      </c>
      <c r="AX101" s="1">
        <f t="shared" si="58"/>
        <v>107</v>
      </c>
      <c r="AY101" s="1">
        <f t="shared" si="59"/>
        <v>48</v>
      </c>
      <c r="AZ101" s="1">
        <f t="shared" si="60"/>
        <v>95</v>
      </c>
      <c r="BA101" s="1">
        <f t="shared" si="61"/>
        <v>26</v>
      </c>
      <c r="BB101" s="1">
        <f t="shared" si="62"/>
        <v>7</v>
      </c>
      <c r="BC101" s="1">
        <f t="shared" si="63"/>
        <v>82</v>
      </c>
      <c r="BD101" s="1">
        <f t="shared" si="64"/>
        <v>0</v>
      </c>
      <c r="BE101" s="1">
        <f t="shared" si="65"/>
        <v>36</v>
      </c>
      <c r="BF101">
        <f t="shared" si="66"/>
        <v>890</v>
      </c>
      <c r="BG101" s="1">
        <f t="shared" si="67"/>
        <v>7</v>
      </c>
      <c r="BH101" s="1">
        <f>RANK(BF101,BF:BF,0)+COUNTIFS($BF$3:BF101,BF101)-1</f>
        <v>17</v>
      </c>
      <c r="BI101" s="1">
        <f>RANK(BG101,BG:BG,0)+COUNTIFS($BG$3:BG101,BG101)-1</f>
        <v>5</v>
      </c>
      <c r="BJ101" s="5">
        <f t="shared" si="68"/>
        <v>40.333333333333336</v>
      </c>
      <c r="BK101" s="5">
        <f t="shared" si="69"/>
        <v>146</v>
      </c>
    </row>
    <row r="102" spans="1:63">
      <c r="A102" s="5">
        <f>RANK(BK102,BK:BK,1)+COUNTIFS(BK$3:$BK102,BK102)-1</f>
        <v>127</v>
      </c>
      <c r="B102" s="5">
        <f>RANK(AO102,AO:AO,1)+COUNTIFS($AO$3:AO102,AO102)-1</f>
        <v>123</v>
      </c>
      <c r="C102" s="3" t="s">
        <v>240</v>
      </c>
      <c r="D102" s="3" t="s">
        <v>5</v>
      </c>
      <c r="E102" s="42">
        <v>1</v>
      </c>
      <c r="F102" s="42">
        <v>44</v>
      </c>
      <c r="G102" s="42">
        <v>52</v>
      </c>
      <c r="H102" s="42">
        <v>43</v>
      </c>
      <c r="I102" s="42">
        <v>1</v>
      </c>
      <c r="J102" s="42">
        <v>47</v>
      </c>
      <c r="K102" s="42">
        <v>4</v>
      </c>
      <c r="L102" s="42">
        <v>19</v>
      </c>
      <c r="M102" s="42">
        <v>107</v>
      </c>
      <c r="N102" s="42">
        <v>73</v>
      </c>
      <c r="O102" s="42">
        <v>1</v>
      </c>
      <c r="P102" s="42">
        <v>37</v>
      </c>
      <c r="Q102" s="42">
        <v>65</v>
      </c>
      <c r="R102" s="42">
        <v>125</v>
      </c>
      <c r="S102" s="42">
        <v>85</v>
      </c>
      <c r="T102" s="44">
        <v>100</v>
      </c>
      <c r="X102" s="1">
        <f t="shared" si="72"/>
        <v>0</v>
      </c>
      <c r="Y102" s="1">
        <f t="shared" si="73"/>
        <v>78</v>
      </c>
      <c r="Z102" s="1">
        <f t="shared" si="74"/>
        <v>80</v>
      </c>
      <c r="AA102" s="1">
        <f t="shared" si="75"/>
        <v>3</v>
      </c>
      <c r="AB102" s="1">
        <f t="shared" si="76"/>
        <v>101</v>
      </c>
      <c r="AC102" s="1">
        <f t="shared" si="77"/>
        <v>7</v>
      </c>
      <c r="AD102" s="1">
        <f t="shared" si="78"/>
        <v>3</v>
      </c>
      <c r="AE102" s="1">
        <f t="shared" si="79"/>
        <v>4</v>
      </c>
      <c r="AF102" s="1">
        <f t="shared" si="80"/>
        <v>24</v>
      </c>
      <c r="AG102" s="1">
        <f t="shared" si="81"/>
        <v>27</v>
      </c>
      <c r="AH102" s="1">
        <f t="shared" si="82"/>
        <v>23</v>
      </c>
      <c r="AI102" s="1">
        <f t="shared" si="83"/>
        <v>36</v>
      </c>
      <c r="AJ102" s="1">
        <f t="shared" si="84"/>
        <v>41</v>
      </c>
      <c r="AK102">
        <f t="shared" si="70"/>
        <v>427</v>
      </c>
      <c r="AL102" s="1">
        <f t="shared" si="71"/>
        <v>2</v>
      </c>
      <c r="AM102" s="1">
        <f>RANK(AK102,AK:AK,0)+COUNTIFS($AK$3:AK102,AK102)-1</f>
        <v>117</v>
      </c>
      <c r="AN102" s="1">
        <f>RANK(AL102,AL:AL,0)+COUNTIFS($AL$3:AL102,AL102)-1</f>
        <v>108</v>
      </c>
      <c r="AO102" s="5">
        <f t="shared" si="52"/>
        <v>108.33333333333333</v>
      </c>
      <c r="AS102" s="1">
        <f t="shared" si="53"/>
        <v>97</v>
      </c>
      <c r="AT102" s="1">
        <f t="shared" si="54"/>
        <v>43</v>
      </c>
      <c r="AU102" s="1">
        <f t="shared" si="55"/>
        <v>80</v>
      </c>
      <c r="AV102" s="1">
        <f t="shared" si="56"/>
        <v>73</v>
      </c>
      <c r="AW102" s="1">
        <f t="shared" si="57"/>
        <v>0</v>
      </c>
      <c r="AX102" s="1">
        <f t="shared" si="58"/>
        <v>61</v>
      </c>
      <c r="AY102" s="1">
        <f t="shared" si="59"/>
        <v>65</v>
      </c>
      <c r="AZ102" s="1">
        <f t="shared" si="60"/>
        <v>10</v>
      </c>
      <c r="BA102" s="1">
        <f t="shared" si="61"/>
        <v>50</v>
      </c>
      <c r="BB102" s="1">
        <f t="shared" si="62"/>
        <v>10</v>
      </c>
      <c r="BC102" s="1">
        <f t="shared" si="63"/>
        <v>123</v>
      </c>
      <c r="BD102" s="1">
        <f t="shared" si="64"/>
        <v>36</v>
      </c>
      <c r="BE102" s="1">
        <f t="shared" si="65"/>
        <v>15</v>
      </c>
      <c r="BF102">
        <f t="shared" si="66"/>
        <v>663</v>
      </c>
      <c r="BG102" s="1">
        <f t="shared" si="67"/>
        <v>3</v>
      </c>
      <c r="BH102" s="1">
        <f>RANK(BF102,BF:BF,0)+COUNTIFS($BF$3:BF102,BF102)-1</f>
        <v>95</v>
      </c>
      <c r="BI102" s="1">
        <f>RANK(BG102,BG:BG,0)+COUNTIFS($BG$3:BG102,BG102)-1</f>
        <v>108</v>
      </c>
      <c r="BJ102" s="5">
        <f t="shared" si="68"/>
        <v>101</v>
      </c>
      <c r="BK102" s="5">
        <f t="shared" si="69"/>
        <v>209.33333333333331</v>
      </c>
    </row>
    <row r="103" spans="1:63">
      <c r="A103" s="5">
        <f>RANK(BK103,BK:BK,1)+COUNTIFS(BK$3:$BK103,BK103)-1</f>
        <v>25</v>
      </c>
      <c r="B103" s="5">
        <f>RANK(AO103,AO:AO,1)+COUNTIFS($AO$3:AO103,AO103)-1</f>
        <v>42</v>
      </c>
      <c r="C103" s="3" t="s">
        <v>241</v>
      </c>
      <c r="D103" s="3" t="s">
        <v>128</v>
      </c>
      <c r="E103" s="42">
        <v>1</v>
      </c>
      <c r="F103" s="42">
        <v>85</v>
      </c>
      <c r="G103" s="42">
        <v>26</v>
      </c>
      <c r="H103" s="42">
        <v>100</v>
      </c>
      <c r="I103" s="42">
        <v>110</v>
      </c>
      <c r="J103" s="42">
        <v>132</v>
      </c>
      <c r="K103" s="42">
        <v>1</v>
      </c>
      <c r="L103" s="42">
        <v>104</v>
      </c>
      <c r="M103" s="42">
        <v>1</v>
      </c>
      <c r="N103" s="42">
        <v>31</v>
      </c>
      <c r="O103" s="42">
        <v>82</v>
      </c>
      <c r="P103" s="42">
        <v>115</v>
      </c>
      <c r="Q103" s="42">
        <v>34</v>
      </c>
      <c r="R103" s="42">
        <v>3</v>
      </c>
      <c r="S103" s="42">
        <v>70</v>
      </c>
      <c r="T103" s="44">
        <v>101</v>
      </c>
      <c r="X103" s="1">
        <f t="shared" si="72"/>
        <v>0</v>
      </c>
      <c r="Y103" s="1">
        <f t="shared" si="73"/>
        <v>37</v>
      </c>
      <c r="Z103" s="1">
        <f t="shared" si="74"/>
        <v>106</v>
      </c>
      <c r="AA103" s="1">
        <f t="shared" si="75"/>
        <v>60</v>
      </c>
      <c r="AB103" s="1">
        <f t="shared" si="76"/>
        <v>8</v>
      </c>
      <c r="AC103" s="1">
        <f t="shared" si="77"/>
        <v>78</v>
      </c>
      <c r="AD103" s="1">
        <f t="shared" si="78"/>
        <v>0</v>
      </c>
      <c r="AE103" s="1">
        <f t="shared" si="79"/>
        <v>89</v>
      </c>
      <c r="AF103" s="1">
        <f t="shared" si="80"/>
        <v>130</v>
      </c>
      <c r="AG103" s="1">
        <f t="shared" si="81"/>
        <v>69</v>
      </c>
      <c r="AH103" s="1">
        <f t="shared" si="82"/>
        <v>58</v>
      </c>
      <c r="AI103" s="1">
        <f t="shared" si="83"/>
        <v>114</v>
      </c>
      <c r="AJ103" s="1">
        <f t="shared" si="84"/>
        <v>72</v>
      </c>
      <c r="AK103">
        <f t="shared" si="70"/>
        <v>821</v>
      </c>
      <c r="AL103" s="1">
        <f t="shared" si="71"/>
        <v>4</v>
      </c>
      <c r="AM103" s="1">
        <f>RANK(AK103,AK:AK,0)+COUNTIFS($AK$3:AK103,AK103)-1</f>
        <v>8</v>
      </c>
      <c r="AN103" s="1">
        <f>RANK(AL103,AL:AL,0)+COUNTIFS($AL$3:AL103,AL103)-1</f>
        <v>45</v>
      </c>
      <c r="AO103" s="5">
        <f t="shared" si="52"/>
        <v>51.333333333333336</v>
      </c>
      <c r="AS103" s="1">
        <f t="shared" si="53"/>
        <v>97</v>
      </c>
      <c r="AT103" s="1">
        <f t="shared" si="54"/>
        <v>84</v>
      </c>
      <c r="AU103" s="1">
        <f t="shared" si="55"/>
        <v>106</v>
      </c>
      <c r="AV103" s="1">
        <f t="shared" si="56"/>
        <v>16</v>
      </c>
      <c r="AW103" s="1">
        <f t="shared" si="57"/>
        <v>109</v>
      </c>
      <c r="AX103" s="1">
        <f t="shared" si="58"/>
        <v>24</v>
      </c>
      <c r="AY103" s="1">
        <f t="shared" si="59"/>
        <v>68</v>
      </c>
      <c r="AZ103" s="1">
        <f t="shared" si="60"/>
        <v>95</v>
      </c>
      <c r="BA103" s="1">
        <f t="shared" si="61"/>
        <v>56</v>
      </c>
      <c r="BB103" s="1">
        <f t="shared" si="62"/>
        <v>52</v>
      </c>
      <c r="BC103" s="1">
        <f t="shared" si="63"/>
        <v>42</v>
      </c>
      <c r="BD103" s="1">
        <f t="shared" si="64"/>
        <v>114</v>
      </c>
      <c r="BE103" s="1">
        <f t="shared" si="65"/>
        <v>46</v>
      </c>
      <c r="BF103">
        <f t="shared" si="66"/>
        <v>909</v>
      </c>
      <c r="BG103" s="1">
        <f t="shared" si="67"/>
        <v>6</v>
      </c>
      <c r="BH103" s="1">
        <f>RANK(BF103,BF:BF,0)+COUNTIFS($BF$3:BF103,BF103)-1</f>
        <v>11</v>
      </c>
      <c r="BI103" s="1">
        <f>RANK(BG103,BG:BG,0)+COUNTIFS($BG$3:BG103,BG103)-1</f>
        <v>20</v>
      </c>
      <c r="BJ103" s="5">
        <f t="shared" si="68"/>
        <v>44</v>
      </c>
      <c r="BK103" s="5">
        <f t="shared" si="69"/>
        <v>95.333333333333343</v>
      </c>
    </row>
    <row r="104" spans="1:63">
      <c r="A104" s="5">
        <f>RANK(BK104,BK:BK,1)+COUNTIFS(BK$3:$BK104,BK104)-1</f>
        <v>59</v>
      </c>
      <c r="B104" s="5">
        <f>RANK(AO104,AO:AO,1)+COUNTIFS($AO$3:AO104,AO104)-1</f>
        <v>68</v>
      </c>
      <c r="C104" s="3" t="s">
        <v>242</v>
      </c>
      <c r="D104" s="3" t="s">
        <v>73</v>
      </c>
      <c r="E104" s="42">
        <v>1</v>
      </c>
      <c r="F104" s="42">
        <v>125</v>
      </c>
      <c r="G104" s="42">
        <v>9</v>
      </c>
      <c r="H104" s="42">
        <v>31</v>
      </c>
      <c r="I104" s="42">
        <v>34</v>
      </c>
      <c r="J104" s="42">
        <v>96</v>
      </c>
      <c r="K104" s="42">
        <v>1</v>
      </c>
      <c r="L104" s="42">
        <v>114</v>
      </c>
      <c r="M104" s="42">
        <v>26</v>
      </c>
      <c r="N104" s="42">
        <v>49</v>
      </c>
      <c r="O104" s="42">
        <v>62</v>
      </c>
      <c r="P104" s="42">
        <v>1</v>
      </c>
      <c r="Q104" s="42">
        <v>18</v>
      </c>
      <c r="R104" s="42">
        <v>44</v>
      </c>
      <c r="S104" s="42">
        <v>95</v>
      </c>
      <c r="T104" s="44">
        <v>102</v>
      </c>
      <c r="X104" s="1">
        <f t="shared" si="72"/>
        <v>0</v>
      </c>
      <c r="Y104" s="1">
        <f t="shared" si="73"/>
        <v>3</v>
      </c>
      <c r="Z104" s="1">
        <f t="shared" si="74"/>
        <v>123</v>
      </c>
      <c r="AA104" s="1">
        <f t="shared" si="75"/>
        <v>9</v>
      </c>
      <c r="AB104" s="1">
        <f t="shared" si="76"/>
        <v>68</v>
      </c>
      <c r="AC104" s="1">
        <f t="shared" si="77"/>
        <v>42</v>
      </c>
      <c r="AD104" s="1">
        <f t="shared" si="78"/>
        <v>0</v>
      </c>
      <c r="AE104" s="1">
        <f t="shared" si="79"/>
        <v>99</v>
      </c>
      <c r="AF104" s="1">
        <f t="shared" si="80"/>
        <v>105</v>
      </c>
      <c r="AG104" s="1">
        <f t="shared" si="81"/>
        <v>51</v>
      </c>
      <c r="AH104" s="1">
        <f t="shared" si="82"/>
        <v>38</v>
      </c>
      <c r="AI104" s="1">
        <f t="shared" si="83"/>
        <v>0</v>
      </c>
      <c r="AJ104" s="1">
        <f t="shared" si="84"/>
        <v>88</v>
      </c>
      <c r="AK104">
        <f t="shared" si="70"/>
        <v>626</v>
      </c>
      <c r="AL104" s="1">
        <f t="shared" si="71"/>
        <v>4</v>
      </c>
      <c r="AM104" s="1">
        <f>RANK(AK104,AK:AK,0)+COUNTIFS($AK$3:AK104,AK104)-1</f>
        <v>55</v>
      </c>
      <c r="AN104" s="1">
        <f>RANK(AL104,AL:AL,0)+COUNTIFS($AL$3:AL104,AL104)-1</f>
        <v>46</v>
      </c>
      <c r="AO104" s="5">
        <f t="shared" si="52"/>
        <v>67.666666666666671</v>
      </c>
      <c r="AS104" s="1">
        <f t="shared" si="53"/>
        <v>97</v>
      </c>
      <c r="AT104" s="1">
        <f t="shared" si="54"/>
        <v>124</v>
      </c>
      <c r="AU104" s="1">
        <f t="shared" si="55"/>
        <v>123</v>
      </c>
      <c r="AV104" s="1">
        <f t="shared" si="56"/>
        <v>85</v>
      </c>
      <c r="AW104" s="1">
        <f t="shared" si="57"/>
        <v>33</v>
      </c>
      <c r="AX104" s="1">
        <f t="shared" si="58"/>
        <v>12</v>
      </c>
      <c r="AY104" s="1">
        <f t="shared" si="59"/>
        <v>68</v>
      </c>
      <c r="AZ104" s="1">
        <f t="shared" si="60"/>
        <v>105</v>
      </c>
      <c r="BA104" s="1">
        <f t="shared" si="61"/>
        <v>31</v>
      </c>
      <c r="BB104" s="1">
        <f t="shared" si="62"/>
        <v>34</v>
      </c>
      <c r="BC104" s="1">
        <f t="shared" si="63"/>
        <v>62</v>
      </c>
      <c r="BD104" s="1">
        <f t="shared" si="64"/>
        <v>0</v>
      </c>
      <c r="BE104" s="1">
        <f t="shared" si="65"/>
        <v>62</v>
      </c>
      <c r="BF104">
        <f t="shared" si="66"/>
        <v>836</v>
      </c>
      <c r="BG104" s="1">
        <f t="shared" si="67"/>
        <v>5</v>
      </c>
      <c r="BH104" s="1">
        <f>RANK(BF104,BF:BF,0)+COUNTIFS($BF$3:BF104,BF104)-1</f>
        <v>30</v>
      </c>
      <c r="BI104" s="1">
        <f>RANK(BG104,BG:BG,0)+COUNTIFS($BG$3:BG104,BG104)-1</f>
        <v>37</v>
      </c>
      <c r="BJ104" s="5">
        <f t="shared" si="68"/>
        <v>56.333333333333336</v>
      </c>
      <c r="BK104" s="5">
        <f t="shared" si="69"/>
        <v>124</v>
      </c>
    </row>
    <row r="105" spans="1:63">
      <c r="A105" s="5">
        <f>RANK(BK105,BK:BK,1)+COUNTIFS(BK$3:$BK105,BK105)-1</f>
        <v>42</v>
      </c>
      <c r="B105" s="5">
        <f>RANK(AO105,AO:AO,1)+COUNTIFS($AO$3:AO105,AO105)-1</f>
        <v>46</v>
      </c>
      <c r="C105" s="3" t="s">
        <v>243</v>
      </c>
      <c r="D105" s="3" t="s">
        <v>86</v>
      </c>
      <c r="E105" s="42">
        <v>1</v>
      </c>
      <c r="F105" s="42">
        <v>132</v>
      </c>
      <c r="G105" s="42">
        <v>76</v>
      </c>
      <c r="H105" s="42">
        <v>1</v>
      </c>
      <c r="I105" s="42">
        <v>20</v>
      </c>
      <c r="J105" s="42">
        <v>129</v>
      </c>
      <c r="K105" s="42">
        <v>90</v>
      </c>
      <c r="L105" s="42">
        <v>45</v>
      </c>
      <c r="M105" s="42">
        <v>9</v>
      </c>
      <c r="N105" s="42">
        <v>92</v>
      </c>
      <c r="O105" s="42">
        <v>33</v>
      </c>
      <c r="P105" s="42">
        <v>113</v>
      </c>
      <c r="Q105" s="42">
        <v>1</v>
      </c>
      <c r="R105" s="42">
        <v>47</v>
      </c>
      <c r="S105" s="42">
        <v>59</v>
      </c>
      <c r="T105" s="44">
        <v>103</v>
      </c>
      <c r="X105" s="1">
        <f t="shared" si="72"/>
        <v>0</v>
      </c>
      <c r="Y105" s="1">
        <f t="shared" si="73"/>
        <v>10</v>
      </c>
      <c r="Z105" s="1">
        <f t="shared" si="74"/>
        <v>56</v>
      </c>
      <c r="AA105" s="1">
        <f t="shared" si="75"/>
        <v>39</v>
      </c>
      <c r="AB105" s="1">
        <f t="shared" si="76"/>
        <v>82</v>
      </c>
      <c r="AC105" s="1">
        <f t="shared" si="77"/>
        <v>75</v>
      </c>
      <c r="AD105" s="1">
        <f t="shared" si="78"/>
        <v>89</v>
      </c>
      <c r="AE105" s="1">
        <f t="shared" si="79"/>
        <v>30</v>
      </c>
      <c r="AF105" s="1">
        <f t="shared" si="80"/>
        <v>122</v>
      </c>
      <c r="AG105" s="1">
        <f t="shared" si="81"/>
        <v>8</v>
      </c>
      <c r="AH105" s="1">
        <f t="shared" si="82"/>
        <v>9</v>
      </c>
      <c r="AI105" s="1">
        <f t="shared" si="83"/>
        <v>112</v>
      </c>
      <c r="AJ105" s="1">
        <f t="shared" si="84"/>
        <v>105</v>
      </c>
      <c r="AK105">
        <f t="shared" si="70"/>
        <v>737</v>
      </c>
      <c r="AL105" s="1">
        <f t="shared" si="71"/>
        <v>5</v>
      </c>
      <c r="AM105" s="1">
        <f>RANK(AK105,AK:AK,0)+COUNTIFS($AK$3:AK105,AK105)-1</f>
        <v>31</v>
      </c>
      <c r="AN105" s="1">
        <f>RANK(AL105,AL:AL,0)+COUNTIFS($AL$3:AL105,AL105)-1</f>
        <v>26</v>
      </c>
      <c r="AO105" s="5">
        <f t="shared" si="52"/>
        <v>53.333333333333336</v>
      </c>
      <c r="AS105" s="1">
        <f t="shared" si="53"/>
        <v>97</v>
      </c>
      <c r="AT105" s="1">
        <f t="shared" si="54"/>
        <v>131</v>
      </c>
      <c r="AU105" s="1">
        <f t="shared" si="55"/>
        <v>56</v>
      </c>
      <c r="AV105" s="1">
        <f t="shared" si="56"/>
        <v>115</v>
      </c>
      <c r="AW105" s="1">
        <f t="shared" si="57"/>
        <v>19</v>
      </c>
      <c r="AX105" s="1">
        <f t="shared" si="58"/>
        <v>21</v>
      </c>
      <c r="AY105" s="1">
        <f t="shared" si="59"/>
        <v>21</v>
      </c>
      <c r="AZ105" s="1">
        <f t="shared" si="60"/>
        <v>36</v>
      </c>
      <c r="BA105" s="1">
        <f t="shared" si="61"/>
        <v>48</v>
      </c>
      <c r="BB105" s="1">
        <f t="shared" si="62"/>
        <v>9</v>
      </c>
      <c r="BC105" s="1">
        <f t="shared" si="63"/>
        <v>91</v>
      </c>
      <c r="BD105" s="1">
        <f t="shared" si="64"/>
        <v>112</v>
      </c>
      <c r="BE105" s="1">
        <f t="shared" si="65"/>
        <v>79</v>
      </c>
      <c r="BF105">
        <f t="shared" si="66"/>
        <v>835</v>
      </c>
      <c r="BG105" s="1">
        <f t="shared" si="67"/>
        <v>5</v>
      </c>
      <c r="BH105" s="1">
        <f>RANK(BF105,BF:BF,0)+COUNTIFS($BF$3:BF105,BF105)-1</f>
        <v>32</v>
      </c>
      <c r="BI105" s="1">
        <f>RANK(BG105,BG:BG,0)+COUNTIFS($BG$3:BG105,BG105)-1</f>
        <v>38</v>
      </c>
      <c r="BJ105" s="5">
        <f t="shared" si="68"/>
        <v>57.666666666666664</v>
      </c>
      <c r="BK105" s="5">
        <f t="shared" si="69"/>
        <v>111</v>
      </c>
    </row>
    <row r="106" spans="1:63">
      <c r="A106" s="5">
        <f>RANK(BK106,BK:BK,1)+COUNTIFS(BK$3:$BK106,BK106)-1</f>
        <v>111</v>
      </c>
      <c r="B106" s="5">
        <f>RANK(AO106,AO:AO,1)+COUNTIFS($AO$3:AO106,AO106)-1</f>
        <v>69</v>
      </c>
      <c r="C106" s="3" t="s">
        <v>244</v>
      </c>
      <c r="D106" s="3" t="s">
        <v>78</v>
      </c>
      <c r="E106" s="42">
        <v>1</v>
      </c>
      <c r="F106" s="42">
        <v>69</v>
      </c>
      <c r="G106" s="42">
        <v>132</v>
      </c>
      <c r="H106" s="42">
        <v>109</v>
      </c>
      <c r="I106" s="42">
        <v>104</v>
      </c>
      <c r="J106" s="42">
        <v>56</v>
      </c>
      <c r="K106" s="42">
        <v>46</v>
      </c>
      <c r="L106" s="42">
        <v>118</v>
      </c>
      <c r="M106" s="42">
        <v>1</v>
      </c>
      <c r="N106" s="42">
        <v>14</v>
      </c>
      <c r="O106" s="42">
        <v>125</v>
      </c>
      <c r="P106" s="42">
        <v>1</v>
      </c>
      <c r="Q106" s="42">
        <v>70</v>
      </c>
      <c r="R106" s="42">
        <v>26</v>
      </c>
      <c r="S106" s="42">
        <v>50</v>
      </c>
      <c r="T106" s="44">
        <v>104</v>
      </c>
      <c r="X106" s="1">
        <f t="shared" si="72"/>
        <v>0</v>
      </c>
      <c r="Y106" s="1">
        <f t="shared" si="73"/>
        <v>53</v>
      </c>
      <c r="Z106" s="1">
        <f t="shared" si="74"/>
        <v>0</v>
      </c>
      <c r="AA106" s="1">
        <f t="shared" si="75"/>
        <v>69</v>
      </c>
      <c r="AB106" s="1">
        <f t="shared" si="76"/>
        <v>2</v>
      </c>
      <c r="AC106" s="1">
        <f t="shared" si="77"/>
        <v>2</v>
      </c>
      <c r="AD106" s="1">
        <f t="shared" si="78"/>
        <v>45</v>
      </c>
      <c r="AE106" s="1">
        <f t="shared" si="79"/>
        <v>103</v>
      </c>
      <c r="AF106" s="1">
        <f t="shared" si="80"/>
        <v>130</v>
      </c>
      <c r="AG106" s="1">
        <f t="shared" si="81"/>
        <v>86</v>
      </c>
      <c r="AH106" s="1">
        <f t="shared" si="82"/>
        <v>101</v>
      </c>
      <c r="AI106" s="1">
        <f t="shared" si="83"/>
        <v>0</v>
      </c>
      <c r="AJ106" s="1">
        <f t="shared" si="84"/>
        <v>36</v>
      </c>
      <c r="AK106">
        <f t="shared" si="70"/>
        <v>627</v>
      </c>
      <c r="AL106" s="1">
        <f t="shared" si="71"/>
        <v>4</v>
      </c>
      <c r="AM106" s="1">
        <f>RANK(AK106,AK:AK,0)+COUNTIFS($AK$3:AK106,AK106)-1</f>
        <v>53</v>
      </c>
      <c r="AN106" s="1">
        <f>RANK(AL106,AL:AL,0)+COUNTIFS($AL$3:AL106,AL106)-1</f>
        <v>47</v>
      </c>
      <c r="AO106" s="5">
        <f t="shared" si="52"/>
        <v>68</v>
      </c>
      <c r="AS106" s="1">
        <f t="shared" si="53"/>
        <v>97</v>
      </c>
      <c r="AT106" s="1">
        <f t="shared" si="54"/>
        <v>68</v>
      </c>
      <c r="AU106" s="1">
        <f t="shared" si="55"/>
        <v>0</v>
      </c>
      <c r="AV106" s="1">
        <f t="shared" si="56"/>
        <v>7</v>
      </c>
      <c r="AW106" s="1">
        <f t="shared" si="57"/>
        <v>103</v>
      </c>
      <c r="AX106" s="1">
        <f t="shared" si="58"/>
        <v>52</v>
      </c>
      <c r="AY106" s="1">
        <f t="shared" si="59"/>
        <v>23</v>
      </c>
      <c r="AZ106" s="1">
        <f t="shared" si="60"/>
        <v>109</v>
      </c>
      <c r="BA106" s="1">
        <f t="shared" si="61"/>
        <v>56</v>
      </c>
      <c r="BB106" s="1">
        <f t="shared" si="62"/>
        <v>69</v>
      </c>
      <c r="BC106" s="1">
        <f t="shared" si="63"/>
        <v>1</v>
      </c>
      <c r="BD106" s="1">
        <f t="shared" si="64"/>
        <v>0</v>
      </c>
      <c r="BE106" s="1">
        <f t="shared" si="65"/>
        <v>10</v>
      </c>
      <c r="BF106">
        <f t="shared" si="66"/>
        <v>595</v>
      </c>
      <c r="BG106" s="1">
        <f t="shared" si="67"/>
        <v>3</v>
      </c>
      <c r="BH106" s="1">
        <f>RANK(BF106,BF:BF,0)+COUNTIFS($BF$3:BF106,BF106)-1</f>
        <v>112</v>
      </c>
      <c r="BI106" s="1">
        <f>RANK(BG106,BG:BG,0)+COUNTIFS($BG$3:BG106,BG106)-1</f>
        <v>109</v>
      </c>
      <c r="BJ106" s="5">
        <f t="shared" si="68"/>
        <v>108.33333333333333</v>
      </c>
      <c r="BK106" s="5">
        <f t="shared" si="69"/>
        <v>176.33333333333331</v>
      </c>
    </row>
    <row r="107" spans="1:63">
      <c r="A107" s="5">
        <f>RANK(BK107,BK:BK,1)+COUNTIFS(BK$3:$BK107,BK107)-1</f>
        <v>47</v>
      </c>
      <c r="B107" s="5">
        <f>RANK(AO107,AO:AO,1)+COUNTIFS($AO$3:AO107,AO107)-1</f>
        <v>33</v>
      </c>
      <c r="C107" s="3" t="s">
        <v>245</v>
      </c>
      <c r="D107" s="3" t="s">
        <v>84</v>
      </c>
      <c r="E107" s="42">
        <v>1</v>
      </c>
      <c r="F107" s="42">
        <v>132</v>
      </c>
      <c r="G107" s="42">
        <v>33</v>
      </c>
      <c r="H107" s="42">
        <v>89</v>
      </c>
      <c r="I107" s="42">
        <v>1</v>
      </c>
      <c r="J107" s="42">
        <v>9</v>
      </c>
      <c r="K107" s="42">
        <v>116</v>
      </c>
      <c r="L107" s="42">
        <v>15</v>
      </c>
      <c r="M107" s="42">
        <v>59</v>
      </c>
      <c r="N107" s="42">
        <v>45</v>
      </c>
      <c r="O107" s="42">
        <v>92</v>
      </c>
      <c r="P107" s="42">
        <v>109</v>
      </c>
      <c r="Q107" s="42">
        <v>1</v>
      </c>
      <c r="R107" s="42">
        <v>11</v>
      </c>
      <c r="S107" s="42">
        <v>47</v>
      </c>
      <c r="T107" s="44">
        <v>105</v>
      </c>
      <c r="X107" s="1">
        <f t="shared" si="72"/>
        <v>0</v>
      </c>
      <c r="Y107" s="1">
        <f t="shared" si="73"/>
        <v>10</v>
      </c>
      <c r="Z107" s="1">
        <f t="shared" si="74"/>
        <v>99</v>
      </c>
      <c r="AA107" s="1">
        <f t="shared" si="75"/>
        <v>49</v>
      </c>
      <c r="AB107" s="1">
        <f t="shared" si="76"/>
        <v>101</v>
      </c>
      <c r="AC107" s="1">
        <f t="shared" si="77"/>
        <v>45</v>
      </c>
      <c r="AD107" s="1">
        <f t="shared" si="78"/>
        <v>115</v>
      </c>
      <c r="AE107" s="1">
        <f t="shared" si="79"/>
        <v>0</v>
      </c>
      <c r="AF107" s="1">
        <f t="shared" si="80"/>
        <v>72</v>
      </c>
      <c r="AG107" s="1">
        <f t="shared" si="81"/>
        <v>55</v>
      </c>
      <c r="AH107" s="1">
        <f t="shared" si="82"/>
        <v>68</v>
      </c>
      <c r="AI107" s="1">
        <f t="shared" si="83"/>
        <v>108</v>
      </c>
      <c r="AJ107" s="1">
        <f t="shared" si="84"/>
        <v>105</v>
      </c>
      <c r="AK107">
        <f t="shared" si="70"/>
        <v>827</v>
      </c>
      <c r="AL107" s="1">
        <f t="shared" si="71"/>
        <v>5</v>
      </c>
      <c r="AM107" s="1">
        <f>RANK(AK107,AK:AK,0)+COUNTIFS($AK$3:AK107,AK107)-1</f>
        <v>4</v>
      </c>
      <c r="AN107" s="1">
        <f>RANK(AL107,AL:AL,0)+COUNTIFS($AL$3:AL107,AL107)-1</f>
        <v>27</v>
      </c>
      <c r="AO107" s="5">
        <f t="shared" si="52"/>
        <v>45.333333333333336</v>
      </c>
      <c r="AS107" s="1">
        <f t="shared" si="53"/>
        <v>97</v>
      </c>
      <c r="AT107" s="1">
        <f t="shared" si="54"/>
        <v>131</v>
      </c>
      <c r="AU107" s="1">
        <f t="shared" si="55"/>
        <v>99</v>
      </c>
      <c r="AV107" s="1">
        <f t="shared" si="56"/>
        <v>27</v>
      </c>
      <c r="AW107" s="1">
        <f t="shared" si="57"/>
        <v>0</v>
      </c>
      <c r="AX107" s="1">
        <f t="shared" si="58"/>
        <v>99</v>
      </c>
      <c r="AY107" s="1">
        <f t="shared" si="59"/>
        <v>47</v>
      </c>
      <c r="AZ107" s="1">
        <f t="shared" si="60"/>
        <v>6</v>
      </c>
      <c r="BA107" s="1">
        <f t="shared" si="61"/>
        <v>2</v>
      </c>
      <c r="BB107" s="1">
        <f t="shared" si="62"/>
        <v>38</v>
      </c>
      <c r="BC107" s="1">
        <f t="shared" si="63"/>
        <v>32</v>
      </c>
      <c r="BD107" s="1">
        <f t="shared" si="64"/>
        <v>108</v>
      </c>
      <c r="BE107" s="1">
        <f t="shared" si="65"/>
        <v>79</v>
      </c>
      <c r="BF107">
        <f t="shared" si="66"/>
        <v>765</v>
      </c>
      <c r="BG107" s="1">
        <f t="shared" si="67"/>
        <v>5</v>
      </c>
      <c r="BH107" s="1">
        <f>RANK(BF107,BF:BF,0)+COUNTIFS($BF$3:BF107,BF107)-1</f>
        <v>57</v>
      </c>
      <c r="BI107" s="1">
        <f>RANK(BG107,BG:BG,0)+COUNTIFS($BG$3:BG107,BG107)-1</f>
        <v>39</v>
      </c>
      <c r="BJ107" s="5">
        <f t="shared" si="68"/>
        <v>67</v>
      </c>
      <c r="BK107" s="5">
        <f t="shared" si="69"/>
        <v>112.33333333333334</v>
      </c>
    </row>
    <row r="108" spans="1:63">
      <c r="A108" s="5">
        <f>RANK(BK108,BK:BK,1)+COUNTIFS(BK$3:$BK108,BK108)-1</f>
        <v>107</v>
      </c>
      <c r="B108" s="5">
        <f>RANK(AO108,AO:AO,1)+COUNTIFS($AO$3:AO108,AO108)-1</f>
        <v>52</v>
      </c>
      <c r="C108" s="3" t="s">
        <v>246</v>
      </c>
      <c r="D108" s="3" t="s">
        <v>21</v>
      </c>
      <c r="E108" s="42">
        <v>1</v>
      </c>
      <c r="F108" s="42">
        <v>76</v>
      </c>
      <c r="G108" s="42">
        <v>132</v>
      </c>
      <c r="H108" s="42">
        <v>96</v>
      </c>
      <c r="I108" s="42">
        <v>52</v>
      </c>
      <c r="J108" s="42">
        <v>121</v>
      </c>
      <c r="K108" s="42">
        <v>89</v>
      </c>
      <c r="L108" s="42">
        <v>1</v>
      </c>
      <c r="M108" s="42">
        <v>79</v>
      </c>
      <c r="N108" s="42">
        <v>7</v>
      </c>
      <c r="O108" s="42">
        <v>101</v>
      </c>
      <c r="P108" s="42">
        <v>112</v>
      </c>
      <c r="Q108" s="42">
        <v>1</v>
      </c>
      <c r="R108" s="42">
        <v>21</v>
      </c>
      <c r="S108" s="42">
        <v>62</v>
      </c>
      <c r="T108" s="44">
        <v>106</v>
      </c>
      <c r="X108" s="1">
        <f t="shared" si="72"/>
        <v>0</v>
      </c>
      <c r="Y108" s="1">
        <f t="shared" si="73"/>
        <v>46</v>
      </c>
      <c r="Z108" s="1">
        <f t="shared" si="74"/>
        <v>0</v>
      </c>
      <c r="AA108" s="1">
        <f t="shared" si="75"/>
        <v>56</v>
      </c>
      <c r="AB108" s="1">
        <f t="shared" si="76"/>
        <v>50</v>
      </c>
      <c r="AC108" s="1">
        <f t="shared" si="77"/>
        <v>67</v>
      </c>
      <c r="AD108" s="1">
        <f t="shared" si="78"/>
        <v>88</v>
      </c>
      <c r="AE108" s="1">
        <f t="shared" si="79"/>
        <v>14</v>
      </c>
      <c r="AF108" s="1">
        <f t="shared" si="80"/>
        <v>52</v>
      </c>
      <c r="AG108" s="1">
        <f t="shared" si="81"/>
        <v>93</v>
      </c>
      <c r="AH108" s="1">
        <f t="shared" si="82"/>
        <v>77</v>
      </c>
      <c r="AI108" s="1">
        <f t="shared" si="83"/>
        <v>111</v>
      </c>
      <c r="AJ108" s="1">
        <f t="shared" si="84"/>
        <v>105</v>
      </c>
      <c r="AK108">
        <f t="shared" si="70"/>
        <v>759</v>
      </c>
      <c r="AL108" s="1">
        <f t="shared" si="71"/>
        <v>4</v>
      </c>
      <c r="AM108" s="1">
        <f>RANK(AK108,AK:AK,0)+COUNTIFS($AK$3:AK108,AK108)-1</f>
        <v>20</v>
      </c>
      <c r="AN108" s="1">
        <f>RANK(AL108,AL:AL,0)+COUNTIFS($AL$3:AL108,AL108)-1</f>
        <v>48</v>
      </c>
      <c r="AO108" s="5">
        <f t="shared" si="52"/>
        <v>58</v>
      </c>
      <c r="AS108" s="1">
        <f t="shared" si="53"/>
        <v>97</v>
      </c>
      <c r="AT108" s="1">
        <f t="shared" si="54"/>
        <v>75</v>
      </c>
      <c r="AU108" s="1">
        <f t="shared" si="55"/>
        <v>0</v>
      </c>
      <c r="AV108" s="1">
        <f t="shared" si="56"/>
        <v>20</v>
      </c>
      <c r="AW108" s="1">
        <f t="shared" si="57"/>
        <v>51</v>
      </c>
      <c r="AX108" s="1">
        <f t="shared" si="58"/>
        <v>13</v>
      </c>
      <c r="AY108" s="1">
        <f t="shared" si="59"/>
        <v>20</v>
      </c>
      <c r="AZ108" s="1">
        <f t="shared" si="60"/>
        <v>8</v>
      </c>
      <c r="BA108" s="1">
        <f t="shared" si="61"/>
        <v>22</v>
      </c>
      <c r="BB108" s="1">
        <f t="shared" si="62"/>
        <v>76</v>
      </c>
      <c r="BC108" s="1">
        <f t="shared" si="63"/>
        <v>23</v>
      </c>
      <c r="BD108" s="1">
        <f t="shared" si="64"/>
        <v>111</v>
      </c>
      <c r="BE108" s="1">
        <f t="shared" si="65"/>
        <v>79</v>
      </c>
      <c r="BF108">
        <f t="shared" si="66"/>
        <v>595</v>
      </c>
      <c r="BG108" s="1">
        <f t="shared" si="67"/>
        <v>2</v>
      </c>
      <c r="BH108" s="1">
        <f>RANK(BF108,BF:BF,0)+COUNTIFS($BF$3:BF108,BF108)-1</f>
        <v>113</v>
      </c>
      <c r="BI108" s="1">
        <f>RANK(BG108,BG:BG,0)+COUNTIFS($BG$3:BG108,BG108)-1</f>
        <v>127</v>
      </c>
      <c r="BJ108" s="5">
        <f t="shared" si="68"/>
        <v>115.33333333333333</v>
      </c>
      <c r="BK108" s="5">
        <f t="shared" si="69"/>
        <v>173.33333333333331</v>
      </c>
    </row>
    <row r="109" spans="1:63">
      <c r="A109" s="5">
        <f>RANK(BK109,BK:BK,1)+COUNTIFS(BK$3:$BK109,BK109)-1</f>
        <v>67</v>
      </c>
      <c r="B109" s="5">
        <f>RANK(AO109,AO:AO,1)+COUNTIFS($AO$3:AO109,AO109)-1</f>
        <v>81</v>
      </c>
      <c r="C109" s="3" t="s">
        <v>247</v>
      </c>
      <c r="D109" s="3" t="s">
        <v>26</v>
      </c>
      <c r="E109" s="42">
        <v>1</v>
      </c>
      <c r="F109" s="42">
        <v>132</v>
      </c>
      <c r="G109" s="42">
        <v>1</v>
      </c>
      <c r="H109" s="42">
        <v>54</v>
      </c>
      <c r="I109" s="42">
        <v>26</v>
      </c>
      <c r="J109" s="42">
        <v>65</v>
      </c>
      <c r="K109" s="42">
        <v>129</v>
      </c>
      <c r="L109" s="42">
        <v>106</v>
      </c>
      <c r="M109" s="42">
        <v>100</v>
      </c>
      <c r="N109" s="42">
        <v>24</v>
      </c>
      <c r="O109" s="42">
        <v>1</v>
      </c>
      <c r="P109" s="42">
        <v>58</v>
      </c>
      <c r="Q109" s="42">
        <v>102</v>
      </c>
      <c r="R109" s="42">
        <v>15</v>
      </c>
      <c r="S109" s="42">
        <v>131</v>
      </c>
      <c r="T109" s="44">
        <v>107</v>
      </c>
      <c r="X109" s="1">
        <f t="shared" si="72"/>
        <v>0</v>
      </c>
      <c r="Y109" s="1">
        <f t="shared" si="73"/>
        <v>10</v>
      </c>
      <c r="Z109" s="1">
        <f t="shared" si="74"/>
        <v>131</v>
      </c>
      <c r="AA109" s="1">
        <f t="shared" si="75"/>
        <v>14</v>
      </c>
      <c r="AB109" s="1">
        <f t="shared" si="76"/>
        <v>76</v>
      </c>
      <c r="AC109" s="1">
        <f t="shared" si="77"/>
        <v>11</v>
      </c>
      <c r="AD109" s="1">
        <f t="shared" si="78"/>
        <v>128</v>
      </c>
      <c r="AE109" s="1">
        <f t="shared" si="79"/>
        <v>91</v>
      </c>
      <c r="AF109" s="1">
        <f t="shared" si="80"/>
        <v>31</v>
      </c>
      <c r="AG109" s="1">
        <f t="shared" si="81"/>
        <v>76</v>
      </c>
      <c r="AH109" s="1">
        <f t="shared" si="82"/>
        <v>23</v>
      </c>
      <c r="AI109" s="1">
        <f t="shared" si="83"/>
        <v>57</v>
      </c>
      <c r="AJ109" s="1">
        <f t="shared" si="84"/>
        <v>4</v>
      </c>
      <c r="AK109">
        <f t="shared" si="70"/>
        <v>652</v>
      </c>
      <c r="AL109" s="1">
        <f t="shared" si="71"/>
        <v>3</v>
      </c>
      <c r="AM109" s="1">
        <f>RANK(AK109,AK:AK,0)+COUNTIFS($AK$3:AK109,AK109)-1</f>
        <v>48</v>
      </c>
      <c r="AN109" s="1">
        <f>RANK(AL109,AL:AL,0)+COUNTIFS($AL$3:AL109,AL109)-1</f>
        <v>76</v>
      </c>
      <c r="AO109" s="5">
        <f t="shared" si="52"/>
        <v>77</v>
      </c>
      <c r="AS109" s="1">
        <f t="shared" si="53"/>
        <v>97</v>
      </c>
      <c r="AT109" s="1">
        <f t="shared" si="54"/>
        <v>131</v>
      </c>
      <c r="AU109" s="1">
        <f t="shared" si="55"/>
        <v>131</v>
      </c>
      <c r="AV109" s="1">
        <f t="shared" si="56"/>
        <v>62</v>
      </c>
      <c r="AW109" s="1">
        <f t="shared" si="57"/>
        <v>25</v>
      </c>
      <c r="AX109" s="1">
        <f t="shared" si="58"/>
        <v>43</v>
      </c>
      <c r="AY109" s="1">
        <f t="shared" si="59"/>
        <v>60</v>
      </c>
      <c r="AZ109" s="1">
        <f t="shared" si="60"/>
        <v>97</v>
      </c>
      <c r="BA109" s="1">
        <f t="shared" si="61"/>
        <v>43</v>
      </c>
      <c r="BB109" s="1">
        <f t="shared" si="62"/>
        <v>59</v>
      </c>
      <c r="BC109" s="1">
        <f t="shared" si="63"/>
        <v>123</v>
      </c>
      <c r="BD109" s="1">
        <f t="shared" si="64"/>
        <v>57</v>
      </c>
      <c r="BE109" s="1">
        <f t="shared" si="65"/>
        <v>22</v>
      </c>
      <c r="BF109">
        <f t="shared" si="66"/>
        <v>950</v>
      </c>
      <c r="BG109" s="1">
        <f t="shared" si="67"/>
        <v>5</v>
      </c>
      <c r="BH109" s="1">
        <f>RANK(BF109,BF:BF,0)+COUNTIFS($BF$3:BF109,BF109)-1</f>
        <v>7</v>
      </c>
      <c r="BI109" s="1">
        <f>RANK(BG109,BG:BG,0)+COUNTIFS($BG$3:BG109,BG109)-1</f>
        <v>40</v>
      </c>
      <c r="BJ109" s="5">
        <f t="shared" si="68"/>
        <v>51.333333333333336</v>
      </c>
      <c r="BK109" s="5">
        <f t="shared" si="69"/>
        <v>128.33333333333334</v>
      </c>
    </row>
    <row r="110" spans="1:63">
      <c r="A110" s="5">
        <f>RANK(BK110,BK:BK,1)+COUNTIFS(BK$3:$BK110,BK110)-1</f>
        <v>105</v>
      </c>
      <c r="B110" s="5">
        <f>RANK(AO110,AO:AO,1)+COUNTIFS($AO$3:AO110,AO110)-1</f>
        <v>82</v>
      </c>
      <c r="C110" s="3" t="s">
        <v>248</v>
      </c>
      <c r="D110" s="3" t="s">
        <v>100</v>
      </c>
      <c r="E110" s="42">
        <v>1</v>
      </c>
      <c r="F110" s="42">
        <v>132</v>
      </c>
      <c r="G110" s="42">
        <v>19</v>
      </c>
      <c r="H110" s="42">
        <v>123</v>
      </c>
      <c r="I110" s="42">
        <v>23</v>
      </c>
      <c r="J110" s="42">
        <v>44</v>
      </c>
      <c r="K110" s="42">
        <v>95</v>
      </c>
      <c r="L110" s="42">
        <v>1</v>
      </c>
      <c r="M110" s="42">
        <v>42</v>
      </c>
      <c r="N110" s="42">
        <v>31</v>
      </c>
      <c r="O110" s="42">
        <v>18</v>
      </c>
      <c r="P110" s="42">
        <v>1</v>
      </c>
      <c r="Q110" s="42">
        <v>114</v>
      </c>
      <c r="R110" s="42">
        <v>104</v>
      </c>
      <c r="S110" s="42">
        <v>62</v>
      </c>
      <c r="T110" s="44">
        <v>108</v>
      </c>
      <c r="X110" s="1">
        <f t="shared" si="72"/>
        <v>0</v>
      </c>
      <c r="Y110" s="1">
        <f t="shared" si="73"/>
        <v>10</v>
      </c>
      <c r="Z110" s="1">
        <f t="shared" si="74"/>
        <v>113</v>
      </c>
      <c r="AA110" s="1">
        <f t="shared" si="75"/>
        <v>83</v>
      </c>
      <c r="AB110" s="1">
        <f t="shared" si="76"/>
        <v>79</v>
      </c>
      <c r="AC110" s="1">
        <f t="shared" si="77"/>
        <v>10</v>
      </c>
      <c r="AD110" s="1">
        <f t="shared" si="78"/>
        <v>94</v>
      </c>
      <c r="AE110" s="1">
        <f t="shared" si="79"/>
        <v>14</v>
      </c>
      <c r="AF110" s="1">
        <f t="shared" si="80"/>
        <v>89</v>
      </c>
      <c r="AG110" s="1">
        <f t="shared" si="81"/>
        <v>69</v>
      </c>
      <c r="AH110" s="1">
        <f t="shared" si="82"/>
        <v>6</v>
      </c>
      <c r="AI110" s="1">
        <f t="shared" si="83"/>
        <v>0</v>
      </c>
      <c r="AJ110" s="1">
        <f t="shared" si="84"/>
        <v>8</v>
      </c>
      <c r="AK110">
        <f t="shared" si="70"/>
        <v>575</v>
      </c>
      <c r="AL110" s="1">
        <f t="shared" si="71"/>
        <v>4</v>
      </c>
      <c r="AM110" s="1">
        <f>RANK(AK110,AK:AK,0)+COUNTIFS($AK$3:AK110,AK110)-1</f>
        <v>77</v>
      </c>
      <c r="AN110" s="1">
        <f>RANK(AL110,AL:AL,0)+COUNTIFS($AL$3:AL110,AL110)-1</f>
        <v>49</v>
      </c>
      <c r="AO110" s="5">
        <f t="shared" si="52"/>
        <v>78</v>
      </c>
      <c r="AS110" s="1">
        <f t="shared" si="53"/>
        <v>97</v>
      </c>
      <c r="AT110" s="1">
        <f t="shared" si="54"/>
        <v>131</v>
      </c>
      <c r="AU110" s="1">
        <f t="shared" si="55"/>
        <v>113</v>
      </c>
      <c r="AV110" s="1">
        <f t="shared" si="56"/>
        <v>7</v>
      </c>
      <c r="AW110" s="1">
        <f t="shared" si="57"/>
        <v>22</v>
      </c>
      <c r="AX110" s="1">
        <f t="shared" si="58"/>
        <v>64</v>
      </c>
      <c r="AY110" s="1">
        <f t="shared" si="59"/>
        <v>26</v>
      </c>
      <c r="AZ110" s="1">
        <f t="shared" si="60"/>
        <v>8</v>
      </c>
      <c r="BA110" s="1">
        <f t="shared" si="61"/>
        <v>15</v>
      </c>
      <c r="BB110" s="1">
        <f t="shared" si="62"/>
        <v>52</v>
      </c>
      <c r="BC110" s="1">
        <f t="shared" si="63"/>
        <v>106</v>
      </c>
      <c r="BD110" s="1">
        <f t="shared" si="64"/>
        <v>0</v>
      </c>
      <c r="BE110" s="1">
        <f t="shared" si="65"/>
        <v>34</v>
      </c>
      <c r="BF110">
        <f t="shared" si="66"/>
        <v>675</v>
      </c>
      <c r="BG110" s="1">
        <f t="shared" si="67"/>
        <v>4</v>
      </c>
      <c r="BH110" s="1">
        <f>RANK(BF110,BF:BF,0)+COUNTIFS($BF$3:BF110,BF110)-1</f>
        <v>89</v>
      </c>
      <c r="BI110" s="1">
        <f>RANK(BG110,BG:BG,0)+COUNTIFS($BG$3:BG110,BG110)-1</f>
        <v>82</v>
      </c>
      <c r="BJ110" s="5">
        <f t="shared" si="68"/>
        <v>93</v>
      </c>
      <c r="BK110" s="5">
        <f t="shared" si="69"/>
        <v>171</v>
      </c>
    </row>
    <row r="111" spans="1:63">
      <c r="A111" s="5">
        <f>RANK(BK111,BK:BK,1)+COUNTIFS(BK$3:$BK111,BK111)-1</f>
        <v>98</v>
      </c>
      <c r="B111" s="5">
        <f>RANK(AO111,AO:AO,1)+COUNTIFS($AO$3:AO111,AO111)-1</f>
        <v>37</v>
      </c>
      <c r="C111" s="3" t="s">
        <v>249</v>
      </c>
      <c r="D111" s="3" t="s">
        <v>132</v>
      </c>
      <c r="E111" s="42">
        <v>1</v>
      </c>
      <c r="F111" s="42">
        <v>110</v>
      </c>
      <c r="G111" s="42">
        <v>98</v>
      </c>
      <c r="H111" s="42">
        <v>132</v>
      </c>
      <c r="I111" s="42">
        <v>1</v>
      </c>
      <c r="J111" s="42">
        <v>83</v>
      </c>
      <c r="K111" s="42">
        <v>108</v>
      </c>
      <c r="L111" s="42">
        <v>29</v>
      </c>
      <c r="M111" s="42">
        <v>22</v>
      </c>
      <c r="N111" s="42">
        <v>1</v>
      </c>
      <c r="O111" s="42">
        <v>118</v>
      </c>
      <c r="P111" s="42">
        <v>9</v>
      </c>
      <c r="Q111" s="42">
        <v>60</v>
      </c>
      <c r="R111" s="42">
        <v>40</v>
      </c>
      <c r="S111" s="42">
        <v>80</v>
      </c>
      <c r="T111" s="44">
        <v>109</v>
      </c>
      <c r="X111" s="1">
        <f t="shared" si="72"/>
        <v>0</v>
      </c>
      <c r="Y111" s="1">
        <f t="shared" si="73"/>
        <v>12</v>
      </c>
      <c r="Z111" s="1">
        <f t="shared" si="74"/>
        <v>34</v>
      </c>
      <c r="AA111" s="1">
        <f t="shared" si="75"/>
        <v>92</v>
      </c>
      <c r="AB111" s="1">
        <f t="shared" si="76"/>
        <v>101</v>
      </c>
      <c r="AC111" s="1">
        <f t="shared" si="77"/>
        <v>29</v>
      </c>
      <c r="AD111" s="1">
        <f t="shared" si="78"/>
        <v>107</v>
      </c>
      <c r="AE111" s="1">
        <f t="shared" si="79"/>
        <v>14</v>
      </c>
      <c r="AF111" s="1">
        <f t="shared" si="80"/>
        <v>109</v>
      </c>
      <c r="AG111" s="1">
        <f t="shared" si="81"/>
        <v>99</v>
      </c>
      <c r="AH111" s="1">
        <f t="shared" si="82"/>
        <v>94</v>
      </c>
      <c r="AI111" s="1">
        <f t="shared" si="83"/>
        <v>8</v>
      </c>
      <c r="AJ111" s="1">
        <f t="shared" si="84"/>
        <v>46</v>
      </c>
      <c r="AK111">
        <f t="shared" si="70"/>
        <v>745</v>
      </c>
      <c r="AL111" s="1">
        <f t="shared" si="71"/>
        <v>6</v>
      </c>
      <c r="AM111" s="1">
        <f>RANK(AK111,AK:AK,0)+COUNTIFS($AK$3:AK111,AK111)-1</f>
        <v>27</v>
      </c>
      <c r="AN111" s="1">
        <f>RANK(AL111,AL:AL,0)+COUNTIFS($AL$3:AL111,AL111)-1</f>
        <v>5</v>
      </c>
      <c r="AO111" s="5">
        <f t="shared" si="52"/>
        <v>47</v>
      </c>
      <c r="AS111" s="1">
        <f t="shared" si="53"/>
        <v>97</v>
      </c>
      <c r="AT111" s="1">
        <f t="shared" si="54"/>
        <v>109</v>
      </c>
      <c r="AU111" s="1">
        <f t="shared" si="55"/>
        <v>34</v>
      </c>
      <c r="AV111" s="1">
        <f t="shared" si="56"/>
        <v>16</v>
      </c>
      <c r="AW111" s="1">
        <f t="shared" si="57"/>
        <v>0</v>
      </c>
      <c r="AX111" s="1">
        <f t="shared" si="58"/>
        <v>25</v>
      </c>
      <c r="AY111" s="1">
        <f t="shared" si="59"/>
        <v>39</v>
      </c>
      <c r="AZ111" s="1">
        <f t="shared" si="60"/>
        <v>20</v>
      </c>
      <c r="BA111" s="1">
        <f t="shared" si="61"/>
        <v>35</v>
      </c>
      <c r="BB111" s="1">
        <f t="shared" si="62"/>
        <v>82</v>
      </c>
      <c r="BC111" s="1">
        <f t="shared" si="63"/>
        <v>6</v>
      </c>
      <c r="BD111" s="1">
        <f t="shared" si="64"/>
        <v>8</v>
      </c>
      <c r="BE111" s="1">
        <f t="shared" si="65"/>
        <v>20</v>
      </c>
      <c r="BF111">
        <f t="shared" si="66"/>
        <v>491</v>
      </c>
      <c r="BG111" s="1">
        <f t="shared" si="67"/>
        <v>3</v>
      </c>
      <c r="BH111" s="1">
        <f>RANK(BF111,BF:BF,0)+COUNTIFS($BF$3:BF111,BF111)-1</f>
        <v>125</v>
      </c>
      <c r="BI111" s="1">
        <f>RANK(BG111,BG:BG,0)+COUNTIFS($BG$3:BG111,BG111)-1</f>
        <v>110</v>
      </c>
      <c r="BJ111" s="5">
        <f t="shared" si="68"/>
        <v>114.66666666666667</v>
      </c>
      <c r="BK111" s="5">
        <f t="shared" si="69"/>
        <v>161.66666666666669</v>
      </c>
    </row>
    <row r="112" spans="1:63">
      <c r="A112" s="5">
        <f>RANK(BK112,BK:BK,1)+COUNTIFS(BK$3:$BK112,BK112)-1</f>
        <v>66</v>
      </c>
      <c r="B112" s="5">
        <f>RANK(AO112,AO:AO,1)+COUNTIFS($AO$3:AO112,AO112)-1</f>
        <v>56</v>
      </c>
      <c r="C112" s="3" t="s">
        <v>250</v>
      </c>
      <c r="D112" s="3" t="s">
        <v>81</v>
      </c>
      <c r="E112" s="42">
        <v>1</v>
      </c>
      <c r="F112" s="42">
        <v>110</v>
      </c>
      <c r="G112" s="42">
        <v>25</v>
      </c>
      <c r="H112" s="42">
        <v>132</v>
      </c>
      <c r="I112" s="42">
        <v>11</v>
      </c>
      <c r="J112" s="42">
        <v>1</v>
      </c>
      <c r="K112" s="42">
        <v>13</v>
      </c>
      <c r="L112" s="42">
        <v>2</v>
      </c>
      <c r="M112" s="42">
        <v>6</v>
      </c>
      <c r="N112" s="42">
        <v>60</v>
      </c>
      <c r="O112" s="42">
        <v>9</v>
      </c>
      <c r="P112" s="42">
        <v>8</v>
      </c>
      <c r="Q112" s="42">
        <v>1</v>
      </c>
      <c r="R112" s="42">
        <v>75</v>
      </c>
      <c r="S112" s="42">
        <v>53</v>
      </c>
      <c r="T112" s="44">
        <v>110</v>
      </c>
      <c r="X112" s="1">
        <f t="shared" si="72"/>
        <v>0</v>
      </c>
      <c r="Y112" s="1">
        <f t="shared" si="73"/>
        <v>12</v>
      </c>
      <c r="Z112" s="1">
        <f t="shared" si="74"/>
        <v>107</v>
      </c>
      <c r="AA112" s="1">
        <f t="shared" si="75"/>
        <v>92</v>
      </c>
      <c r="AB112" s="1">
        <f t="shared" si="76"/>
        <v>91</v>
      </c>
      <c r="AC112" s="1">
        <f t="shared" si="77"/>
        <v>53</v>
      </c>
      <c r="AD112" s="1">
        <f t="shared" si="78"/>
        <v>12</v>
      </c>
      <c r="AE112" s="1">
        <f t="shared" si="79"/>
        <v>13</v>
      </c>
      <c r="AF112" s="1">
        <f t="shared" si="80"/>
        <v>125</v>
      </c>
      <c r="AG112" s="1">
        <f t="shared" si="81"/>
        <v>40</v>
      </c>
      <c r="AH112" s="1">
        <f t="shared" si="82"/>
        <v>15</v>
      </c>
      <c r="AI112" s="1">
        <f t="shared" si="83"/>
        <v>7</v>
      </c>
      <c r="AJ112" s="1">
        <f t="shared" si="84"/>
        <v>105</v>
      </c>
      <c r="AK112">
        <f t="shared" si="70"/>
        <v>672</v>
      </c>
      <c r="AL112" s="1">
        <f t="shared" si="71"/>
        <v>5</v>
      </c>
      <c r="AM112" s="1">
        <f>RANK(AK112,AK:AK,0)+COUNTIFS($AK$3:AK112,AK112)-1</f>
        <v>42</v>
      </c>
      <c r="AN112" s="1">
        <f>RANK(AL112,AL:AL,0)+COUNTIFS($AL$3:AL112,AL112)-1</f>
        <v>28</v>
      </c>
      <c r="AO112" s="5">
        <f t="shared" si="52"/>
        <v>60</v>
      </c>
      <c r="AS112" s="1">
        <f t="shared" si="53"/>
        <v>97</v>
      </c>
      <c r="AT112" s="1">
        <f t="shared" si="54"/>
        <v>109</v>
      </c>
      <c r="AU112" s="1">
        <f t="shared" si="55"/>
        <v>107</v>
      </c>
      <c r="AV112" s="1">
        <f t="shared" si="56"/>
        <v>16</v>
      </c>
      <c r="AW112" s="1">
        <f t="shared" si="57"/>
        <v>10</v>
      </c>
      <c r="AX112" s="1">
        <f t="shared" si="58"/>
        <v>107</v>
      </c>
      <c r="AY112" s="1">
        <f t="shared" si="59"/>
        <v>56</v>
      </c>
      <c r="AZ112" s="1">
        <f t="shared" si="60"/>
        <v>7</v>
      </c>
      <c r="BA112" s="1">
        <f t="shared" si="61"/>
        <v>51</v>
      </c>
      <c r="BB112" s="1">
        <f t="shared" si="62"/>
        <v>23</v>
      </c>
      <c r="BC112" s="1">
        <f t="shared" si="63"/>
        <v>115</v>
      </c>
      <c r="BD112" s="1">
        <f t="shared" si="64"/>
        <v>7</v>
      </c>
      <c r="BE112" s="1">
        <f t="shared" si="65"/>
        <v>79</v>
      </c>
      <c r="BF112">
        <f t="shared" si="66"/>
        <v>784</v>
      </c>
      <c r="BG112" s="1">
        <f t="shared" si="67"/>
        <v>5</v>
      </c>
      <c r="BH112" s="1">
        <f>RANK(BF112,BF:BF,0)+COUNTIFS($BF$3:BF112,BF112)-1</f>
        <v>52</v>
      </c>
      <c r="BI112" s="1">
        <f>RANK(BG112,BG:BG,0)+COUNTIFS($BG$3:BG112,BG112)-1</f>
        <v>41</v>
      </c>
      <c r="BJ112" s="5">
        <f t="shared" si="68"/>
        <v>67.666666666666671</v>
      </c>
      <c r="BK112" s="5">
        <f t="shared" si="69"/>
        <v>127.66666666666667</v>
      </c>
    </row>
    <row r="113" spans="1:63">
      <c r="A113" s="5">
        <f>RANK(BK113,BK:BK,1)+COUNTIFS(BK$3:$BK113,BK113)-1</f>
        <v>104</v>
      </c>
      <c r="B113" s="5">
        <f>RANK(AO113,AO:AO,1)+COUNTIFS($AO$3:AO113,AO113)-1</f>
        <v>112</v>
      </c>
      <c r="C113" s="3" t="s">
        <v>251</v>
      </c>
      <c r="D113" s="3" t="s">
        <v>60</v>
      </c>
      <c r="E113" s="42">
        <v>1</v>
      </c>
      <c r="F113" s="42">
        <v>17</v>
      </c>
      <c r="G113" s="42">
        <v>132</v>
      </c>
      <c r="H113" s="42">
        <v>15</v>
      </c>
      <c r="I113" s="42">
        <v>67</v>
      </c>
      <c r="J113" s="42">
        <v>26</v>
      </c>
      <c r="K113" s="42">
        <v>1</v>
      </c>
      <c r="L113" s="42">
        <v>76</v>
      </c>
      <c r="M113" s="42">
        <v>49</v>
      </c>
      <c r="N113" s="42">
        <v>114</v>
      </c>
      <c r="O113" s="42">
        <v>1</v>
      </c>
      <c r="P113" s="42">
        <v>95</v>
      </c>
      <c r="Q113" s="42">
        <v>62</v>
      </c>
      <c r="R113" s="42">
        <v>42</v>
      </c>
      <c r="S113" s="42">
        <v>73</v>
      </c>
      <c r="T113" s="44">
        <v>111</v>
      </c>
      <c r="X113" s="1">
        <f t="shared" si="72"/>
        <v>0</v>
      </c>
      <c r="Y113" s="1">
        <f t="shared" si="73"/>
        <v>105</v>
      </c>
      <c r="Z113" s="1">
        <f t="shared" si="74"/>
        <v>0</v>
      </c>
      <c r="AA113" s="1">
        <f t="shared" si="75"/>
        <v>25</v>
      </c>
      <c r="AB113" s="1">
        <f t="shared" si="76"/>
        <v>35</v>
      </c>
      <c r="AC113" s="1">
        <f t="shared" si="77"/>
        <v>28</v>
      </c>
      <c r="AD113" s="1">
        <f t="shared" si="78"/>
        <v>0</v>
      </c>
      <c r="AE113" s="1">
        <f t="shared" si="79"/>
        <v>61</v>
      </c>
      <c r="AF113" s="1">
        <f t="shared" si="80"/>
        <v>82</v>
      </c>
      <c r="AG113" s="1">
        <f t="shared" si="81"/>
        <v>14</v>
      </c>
      <c r="AH113" s="1">
        <f t="shared" si="82"/>
        <v>23</v>
      </c>
      <c r="AI113" s="1">
        <f t="shared" si="83"/>
        <v>94</v>
      </c>
      <c r="AJ113" s="1">
        <f t="shared" si="84"/>
        <v>44</v>
      </c>
      <c r="AK113">
        <f t="shared" si="70"/>
        <v>511</v>
      </c>
      <c r="AL113" s="1">
        <f t="shared" si="71"/>
        <v>3</v>
      </c>
      <c r="AM113" s="1">
        <f>RANK(AK113,AK:AK,0)+COUNTIFS($AK$3:AK113,AK113)-1</f>
        <v>101</v>
      </c>
      <c r="AN113" s="1">
        <f>RANK(AL113,AL:AL,0)+COUNTIFS($AL$3:AL113,AL113)-1</f>
        <v>77</v>
      </c>
      <c r="AO113" s="5">
        <f t="shared" si="52"/>
        <v>96.333333333333329</v>
      </c>
      <c r="AS113" s="1">
        <f t="shared" si="53"/>
        <v>97</v>
      </c>
      <c r="AT113" s="1">
        <f t="shared" si="54"/>
        <v>16</v>
      </c>
      <c r="AU113" s="1">
        <f t="shared" si="55"/>
        <v>0</v>
      </c>
      <c r="AV113" s="1">
        <f t="shared" si="56"/>
        <v>101</v>
      </c>
      <c r="AW113" s="1">
        <f t="shared" si="57"/>
        <v>66</v>
      </c>
      <c r="AX113" s="1">
        <f t="shared" si="58"/>
        <v>82</v>
      </c>
      <c r="AY113" s="1">
        <f t="shared" si="59"/>
        <v>68</v>
      </c>
      <c r="AZ113" s="1">
        <f t="shared" si="60"/>
        <v>67</v>
      </c>
      <c r="BA113" s="1">
        <f t="shared" si="61"/>
        <v>8</v>
      </c>
      <c r="BB113" s="1">
        <f t="shared" si="62"/>
        <v>31</v>
      </c>
      <c r="BC113" s="1">
        <f t="shared" si="63"/>
        <v>123</v>
      </c>
      <c r="BD113" s="1">
        <f t="shared" si="64"/>
        <v>94</v>
      </c>
      <c r="BE113" s="1">
        <f t="shared" si="65"/>
        <v>18</v>
      </c>
      <c r="BF113">
        <f t="shared" si="66"/>
        <v>771</v>
      </c>
      <c r="BG113" s="1">
        <f t="shared" si="67"/>
        <v>5</v>
      </c>
      <c r="BH113" s="1">
        <f>RANK(BF113,BF:BF,0)+COUNTIFS($BF$3:BF113,BF113)-1</f>
        <v>56</v>
      </c>
      <c r="BI113" s="1">
        <f>RANK(BG113,BG:BG,0)+COUNTIFS($BG$3:BG113,BG113)-1</f>
        <v>42</v>
      </c>
      <c r="BJ113" s="5">
        <f t="shared" si="68"/>
        <v>69.666666666666671</v>
      </c>
      <c r="BK113" s="5">
        <f t="shared" si="69"/>
        <v>166</v>
      </c>
    </row>
    <row r="114" spans="1:63">
      <c r="A114" s="5">
        <f>RANK(BK114,BK:BK,1)+COUNTIFS(BK$3:$BK114,BK114)-1</f>
        <v>99</v>
      </c>
      <c r="B114" s="5">
        <f>RANK(AO114,AO:AO,1)+COUNTIFS($AO$3:AO114,AO114)-1</f>
        <v>86</v>
      </c>
      <c r="C114" s="3" t="s">
        <v>252</v>
      </c>
      <c r="D114" s="3" t="s">
        <v>31</v>
      </c>
      <c r="E114" s="42">
        <v>1</v>
      </c>
      <c r="F114" s="42">
        <v>132</v>
      </c>
      <c r="G114" s="42">
        <v>29</v>
      </c>
      <c r="H114" s="42">
        <v>85</v>
      </c>
      <c r="I114" s="42">
        <v>1</v>
      </c>
      <c r="J114" s="42">
        <v>53</v>
      </c>
      <c r="K114" s="42">
        <v>73</v>
      </c>
      <c r="L114" s="42">
        <v>95</v>
      </c>
      <c r="M114" s="42">
        <v>44</v>
      </c>
      <c r="N114" s="42">
        <v>42</v>
      </c>
      <c r="O114" s="42">
        <v>31</v>
      </c>
      <c r="P114" s="42">
        <v>1</v>
      </c>
      <c r="Q114" s="42">
        <v>104</v>
      </c>
      <c r="R114" s="42">
        <v>18</v>
      </c>
      <c r="S114" s="42">
        <v>76</v>
      </c>
      <c r="T114" s="44">
        <v>112</v>
      </c>
      <c r="X114" s="1">
        <f t="shared" si="72"/>
        <v>0</v>
      </c>
      <c r="Y114" s="1">
        <f t="shared" si="73"/>
        <v>10</v>
      </c>
      <c r="Z114" s="1">
        <f t="shared" si="74"/>
        <v>103</v>
      </c>
      <c r="AA114" s="1">
        <f t="shared" si="75"/>
        <v>45</v>
      </c>
      <c r="AB114" s="1">
        <f t="shared" si="76"/>
        <v>101</v>
      </c>
      <c r="AC114" s="1">
        <f t="shared" si="77"/>
        <v>1</v>
      </c>
      <c r="AD114" s="1">
        <f t="shared" si="78"/>
        <v>72</v>
      </c>
      <c r="AE114" s="1">
        <f t="shared" si="79"/>
        <v>80</v>
      </c>
      <c r="AF114" s="1">
        <f t="shared" si="80"/>
        <v>87</v>
      </c>
      <c r="AG114" s="1">
        <f t="shared" si="81"/>
        <v>58</v>
      </c>
      <c r="AH114" s="1">
        <f t="shared" si="82"/>
        <v>7</v>
      </c>
      <c r="AI114" s="1">
        <f t="shared" si="83"/>
        <v>0</v>
      </c>
      <c r="AJ114" s="1">
        <f t="shared" si="84"/>
        <v>2</v>
      </c>
      <c r="AK114">
        <f t="shared" si="70"/>
        <v>566</v>
      </c>
      <c r="AL114" s="1">
        <f t="shared" si="71"/>
        <v>4</v>
      </c>
      <c r="AM114" s="1">
        <f>RANK(AK114,AK:AK,0)+COUNTIFS($AK$3:AK114,AK114)-1</f>
        <v>81</v>
      </c>
      <c r="AN114" s="1">
        <f>RANK(AL114,AL:AL,0)+COUNTIFS($AL$3:AL114,AL114)-1</f>
        <v>50</v>
      </c>
      <c r="AO114" s="5">
        <f t="shared" si="52"/>
        <v>81</v>
      </c>
      <c r="AS114" s="1">
        <f t="shared" si="53"/>
        <v>97</v>
      </c>
      <c r="AT114" s="1">
        <f t="shared" si="54"/>
        <v>131</v>
      </c>
      <c r="AU114" s="1">
        <f t="shared" si="55"/>
        <v>103</v>
      </c>
      <c r="AV114" s="1">
        <f t="shared" si="56"/>
        <v>31</v>
      </c>
      <c r="AW114" s="1">
        <f t="shared" si="57"/>
        <v>0</v>
      </c>
      <c r="AX114" s="1">
        <f t="shared" si="58"/>
        <v>55</v>
      </c>
      <c r="AY114" s="1">
        <f t="shared" si="59"/>
        <v>4</v>
      </c>
      <c r="AZ114" s="1">
        <f t="shared" si="60"/>
        <v>86</v>
      </c>
      <c r="BA114" s="1">
        <f t="shared" si="61"/>
        <v>13</v>
      </c>
      <c r="BB114" s="1">
        <f t="shared" si="62"/>
        <v>41</v>
      </c>
      <c r="BC114" s="1">
        <f t="shared" si="63"/>
        <v>93</v>
      </c>
      <c r="BD114" s="1">
        <f t="shared" si="64"/>
        <v>0</v>
      </c>
      <c r="BE114" s="1">
        <f t="shared" si="65"/>
        <v>24</v>
      </c>
      <c r="BF114">
        <f t="shared" si="66"/>
        <v>678</v>
      </c>
      <c r="BG114" s="1">
        <f t="shared" si="67"/>
        <v>5</v>
      </c>
      <c r="BH114" s="1">
        <f>RANK(BF114,BF:BF,0)+COUNTIFS($BF$3:BF114,BF114)-1</f>
        <v>88</v>
      </c>
      <c r="BI114" s="1">
        <f>RANK(BG114,BG:BG,0)+COUNTIFS($BG$3:BG114,BG114)-1</f>
        <v>43</v>
      </c>
      <c r="BJ114" s="5">
        <f t="shared" si="68"/>
        <v>81</v>
      </c>
      <c r="BK114" s="5">
        <f t="shared" si="69"/>
        <v>162</v>
      </c>
    </row>
    <row r="115" spans="1:63">
      <c r="A115" s="5">
        <f>RANK(BK115,BK:BK,1)+COUNTIFS(BK$3:$BK115,BK115)-1</f>
        <v>106</v>
      </c>
      <c r="B115" s="5">
        <f>RANK(AO115,AO:AO,1)+COUNTIFS($AO$3:AO115,AO115)-1</f>
        <v>126</v>
      </c>
      <c r="C115" s="3" t="s">
        <v>253</v>
      </c>
      <c r="D115" s="3" t="s">
        <v>51</v>
      </c>
      <c r="E115" s="42">
        <v>1</v>
      </c>
      <c r="F115" s="42">
        <v>132</v>
      </c>
      <c r="G115" s="42">
        <v>9</v>
      </c>
      <c r="H115" s="42">
        <v>54</v>
      </c>
      <c r="I115" s="42">
        <v>120</v>
      </c>
      <c r="J115" s="42">
        <v>60</v>
      </c>
      <c r="K115" s="42">
        <v>80</v>
      </c>
      <c r="L115" s="42">
        <v>1</v>
      </c>
      <c r="M115" s="42">
        <v>124</v>
      </c>
      <c r="N115" s="42">
        <v>29</v>
      </c>
      <c r="O115" s="42">
        <v>1</v>
      </c>
      <c r="P115" s="42">
        <v>40</v>
      </c>
      <c r="Q115" s="42">
        <v>57</v>
      </c>
      <c r="R115" s="42">
        <v>83</v>
      </c>
      <c r="S115" s="42">
        <v>108</v>
      </c>
      <c r="T115" s="44">
        <v>113</v>
      </c>
      <c r="X115" s="1">
        <f t="shared" si="72"/>
        <v>0</v>
      </c>
      <c r="Y115" s="1">
        <f t="shared" si="73"/>
        <v>10</v>
      </c>
      <c r="Z115" s="1">
        <f t="shared" si="74"/>
        <v>123</v>
      </c>
      <c r="AA115" s="1">
        <f t="shared" si="75"/>
        <v>14</v>
      </c>
      <c r="AB115" s="1">
        <f t="shared" si="76"/>
        <v>18</v>
      </c>
      <c r="AC115" s="1">
        <f t="shared" si="77"/>
        <v>6</v>
      </c>
      <c r="AD115" s="1">
        <f t="shared" si="78"/>
        <v>79</v>
      </c>
      <c r="AE115" s="1">
        <f t="shared" si="79"/>
        <v>14</v>
      </c>
      <c r="AF115" s="1">
        <f t="shared" si="80"/>
        <v>7</v>
      </c>
      <c r="AG115" s="1">
        <f t="shared" si="81"/>
        <v>71</v>
      </c>
      <c r="AH115" s="1">
        <f t="shared" si="82"/>
        <v>23</v>
      </c>
      <c r="AI115" s="1">
        <f t="shared" si="83"/>
        <v>39</v>
      </c>
      <c r="AJ115" s="1">
        <f t="shared" si="84"/>
        <v>49</v>
      </c>
      <c r="AK115">
        <f t="shared" si="70"/>
        <v>453</v>
      </c>
      <c r="AL115" s="1">
        <f t="shared" si="71"/>
        <v>1</v>
      </c>
      <c r="AM115" s="1">
        <f>RANK(AK115,AK:AK,0)+COUNTIFS($AK$3:AK115,AK115)-1</f>
        <v>112</v>
      </c>
      <c r="AN115" s="1">
        <f>RANK(AL115,AL:AL,0)+COUNTIFS($AL$3:AL115,AL115)-1</f>
        <v>121</v>
      </c>
      <c r="AO115" s="5">
        <f t="shared" si="52"/>
        <v>115.33333333333333</v>
      </c>
      <c r="AS115" s="1">
        <f t="shared" si="53"/>
        <v>97</v>
      </c>
      <c r="AT115" s="1">
        <f t="shared" si="54"/>
        <v>131</v>
      </c>
      <c r="AU115" s="1">
        <f t="shared" si="55"/>
        <v>123</v>
      </c>
      <c r="AV115" s="1">
        <f t="shared" si="56"/>
        <v>62</v>
      </c>
      <c r="AW115" s="1">
        <f t="shared" si="57"/>
        <v>119</v>
      </c>
      <c r="AX115" s="1">
        <f t="shared" si="58"/>
        <v>48</v>
      </c>
      <c r="AY115" s="1">
        <f t="shared" si="59"/>
        <v>11</v>
      </c>
      <c r="AZ115" s="1">
        <f t="shared" si="60"/>
        <v>8</v>
      </c>
      <c r="BA115" s="1">
        <f t="shared" si="61"/>
        <v>67</v>
      </c>
      <c r="BB115" s="1">
        <f t="shared" si="62"/>
        <v>54</v>
      </c>
      <c r="BC115" s="1">
        <f t="shared" si="63"/>
        <v>123</v>
      </c>
      <c r="BD115" s="1">
        <f t="shared" si="64"/>
        <v>39</v>
      </c>
      <c r="BE115" s="1">
        <f t="shared" si="65"/>
        <v>23</v>
      </c>
      <c r="BF115">
        <f t="shared" si="66"/>
        <v>905</v>
      </c>
      <c r="BG115" s="1">
        <f t="shared" si="67"/>
        <v>5</v>
      </c>
      <c r="BH115" s="1">
        <f>RANK(BF115,BF:BF,0)+COUNTIFS($BF$3:BF115,BF115)-1</f>
        <v>12</v>
      </c>
      <c r="BI115" s="1">
        <f>RANK(BG115,BG:BG,0)+COUNTIFS($BG$3:BG115,BG115)-1</f>
        <v>44</v>
      </c>
      <c r="BJ115" s="5">
        <f t="shared" si="68"/>
        <v>56.333333333333336</v>
      </c>
      <c r="BK115" s="5">
        <f t="shared" si="69"/>
        <v>171.66666666666666</v>
      </c>
    </row>
    <row r="116" spans="1:63">
      <c r="A116" s="5">
        <f>RANK(BK116,BK:BK,1)+COUNTIFS(BK$3:$BK116,BK116)-1</f>
        <v>121</v>
      </c>
      <c r="B116" s="5">
        <f>RANK(AO116,AO:AO,1)+COUNTIFS($AO$3:AO116,AO116)-1</f>
        <v>102</v>
      </c>
      <c r="C116" s="3" t="s">
        <v>254</v>
      </c>
      <c r="D116" s="3" t="s">
        <v>90</v>
      </c>
      <c r="E116" s="42">
        <v>1</v>
      </c>
      <c r="F116" s="42">
        <v>85</v>
      </c>
      <c r="G116" s="42">
        <v>132</v>
      </c>
      <c r="H116" s="42">
        <v>106</v>
      </c>
      <c r="I116" s="42">
        <v>9</v>
      </c>
      <c r="J116" s="42">
        <v>104</v>
      </c>
      <c r="K116" s="42">
        <v>38</v>
      </c>
      <c r="L116" s="42">
        <v>1</v>
      </c>
      <c r="M116" s="42">
        <v>34</v>
      </c>
      <c r="N116" s="42">
        <v>3</v>
      </c>
      <c r="O116" s="42">
        <v>1</v>
      </c>
      <c r="P116" s="42">
        <v>51</v>
      </c>
      <c r="Q116" s="42">
        <v>82</v>
      </c>
      <c r="R116" s="42">
        <v>110</v>
      </c>
      <c r="S116" s="42">
        <v>31</v>
      </c>
      <c r="T116" s="44">
        <v>114</v>
      </c>
      <c r="X116" s="1">
        <f t="shared" si="72"/>
        <v>0</v>
      </c>
      <c r="Y116" s="1">
        <f t="shared" si="73"/>
        <v>37</v>
      </c>
      <c r="Z116" s="1">
        <f t="shared" si="74"/>
        <v>0</v>
      </c>
      <c r="AA116" s="1">
        <f t="shared" si="75"/>
        <v>66</v>
      </c>
      <c r="AB116" s="1">
        <f t="shared" si="76"/>
        <v>93</v>
      </c>
      <c r="AC116" s="1">
        <f t="shared" si="77"/>
        <v>50</v>
      </c>
      <c r="AD116" s="1">
        <f t="shared" si="78"/>
        <v>37</v>
      </c>
      <c r="AE116" s="1">
        <f t="shared" si="79"/>
        <v>14</v>
      </c>
      <c r="AF116" s="1">
        <f t="shared" si="80"/>
        <v>97</v>
      </c>
      <c r="AG116" s="1">
        <f t="shared" si="81"/>
        <v>97</v>
      </c>
      <c r="AH116" s="1">
        <f t="shared" si="82"/>
        <v>23</v>
      </c>
      <c r="AI116" s="1">
        <f t="shared" si="83"/>
        <v>50</v>
      </c>
      <c r="AJ116" s="1">
        <f t="shared" si="84"/>
        <v>24</v>
      </c>
      <c r="AK116">
        <f t="shared" si="70"/>
        <v>588</v>
      </c>
      <c r="AL116" s="1">
        <f t="shared" si="71"/>
        <v>3</v>
      </c>
      <c r="AM116" s="1">
        <f>RANK(AK116,AK:AK,0)+COUNTIFS($AK$3:AK116,AK116)-1</f>
        <v>73</v>
      </c>
      <c r="AN116" s="1">
        <f>RANK(AL116,AL:AL,0)+COUNTIFS($AL$3:AL116,AL116)-1</f>
        <v>78</v>
      </c>
      <c r="AO116" s="5">
        <f t="shared" si="52"/>
        <v>88.333333333333329</v>
      </c>
      <c r="AS116" s="1">
        <f t="shared" si="53"/>
        <v>97</v>
      </c>
      <c r="AT116" s="1">
        <f t="shared" si="54"/>
        <v>84</v>
      </c>
      <c r="AU116" s="1">
        <f t="shared" si="55"/>
        <v>0</v>
      </c>
      <c r="AV116" s="1">
        <f t="shared" si="56"/>
        <v>10</v>
      </c>
      <c r="AW116" s="1">
        <f t="shared" si="57"/>
        <v>8</v>
      </c>
      <c r="AX116" s="1">
        <f t="shared" si="58"/>
        <v>4</v>
      </c>
      <c r="AY116" s="1">
        <f t="shared" si="59"/>
        <v>31</v>
      </c>
      <c r="AZ116" s="1">
        <f t="shared" si="60"/>
        <v>8</v>
      </c>
      <c r="BA116" s="1">
        <f t="shared" si="61"/>
        <v>23</v>
      </c>
      <c r="BB116" s="1">
        <f t="shared" si="62"/>
        <v>80</v>
      </c>
      <c r="BC116" s="1">
        <f t="shared" si="63"/>
        <v>123</v>
      </c>
      <c r="BD116" s="1">
        <f t="shared" si="64"/>
        <v>50</v>
      </c>
      <c r="BE116" s="1">
        <f t="shared" si="65"/>
        <v>2</v>
      </c>
      <c r="BF116">
        <f t="shared" si="66"/>
        <v>520</v>
      </c>
      <c r="BG116" s="1">
        <f t="shared" si="67"/>
        <v>4</v>
      </c>
      <c r="BH116" s="1">
        <f>RANK(BF116,BF:BF,0)+COUNTIFS($BF$3:BF116,BF116)-1</f>
        <v>121</v>
      </c>
      <c r="BI116" s="1">
        <f>RANK(BG116,BG:BG,0)+COUNTIFS($BG$3:BG116,BG116)-1</f>
        <v>83</v>
      </c>
      <c r="BJ116" s="5">
        <f t="shared" si="68"/>
        <v>106</v>
      </c>
      <c r="BK116" s="5">
        <f t="shared" si="69"/>
        <v>194.33333333333331</v>
      </c>
    </row>
    <row r="117" spans="1:63">
      <c r="A117" s="5">
        <f>RANK(BK117,BK:BK,1)+COUNTIFS(BK$3:$BK117,BK117)-1</f>
        <v>128</v>
      </c>
      <c r="B117" s="5">
        <f>RANK(AO117,AO:AO,1)+COUNTIFS($AO$3:AO117,AO117)-1</f>
        <v>129</v>
      </c>
      <c r="C117" s="3" t="s">
        <v>255</v>
      </c>
      <c r="D117" s="3" t="s">
        <v>125</v>
      </c>
      <c r="E117" s="42">
        <v>1</v>
      </c>
      <c r="F117" s="42">
        <v>85</v>
      </c>
      <c r="G117" s="42">
        <v>132</v>
      </c>
      <c r="H117" s="42">
        <v>92</v>
      </c>
      <c r="I117" s="42">
        <v>79</v>
      </c>
      <c r="J117" s="42">
        <v>1</v>
      </c>
      <c r="K117" s="42">
        <v>49</v>
      </c>
      <c r="L117" s="42">
        <v>18</v>
      </c>
      <c r="M117" s="42">
        <v>104</v>
      </c>
      <c r="N117" s="42">
        <v>95</v>
      </c>
      <c r="O117" s="42">
        <v>1</v>
      </c>
      <c r="P117" s="42">
        <v>76</v>
      </c>
      <c r="Q117" s="42">
        <v>31</v>
      </c>
      <c r="R117" s="42">
        <v>114</v>
      </c>
      <c r="S117" s="42">
        <v>44</v>
      </c>
      <c r="T117" s="44">
        <v>115</v>
      </c>
      <c r="X117" s="1">
        <f t="shared" si="72"/>
        <v>0</v>
      </c>
      <c r="Y117" s="1">
        <f t="shared" si="73"/>
        <v>37</v>
      </c>
      <c r="Z117" s="1">
        <f t="shared" si="74"/>
        <v>0</v>
      </c>
      <c r="AA117" s="1">
        <f t="shared" si="75"/>
        <v>52</v>
      </c>
      <c r="AB117" s="1">
        <f t="shared" si="76"/>
        <v>23</v>
      </c>
      <c r="AC117" s="1">
        <f t="shared" si="77"/>
        <v>53</v>
      </c>
      <c r="AD117" s="1">
        <f t="shared" si="78"/>
        <v>48</v>
      </c>
      <c r="AE117" s="1">
        <f t="shared" si="79"/>
        <v>3</v>
      </c>
      <c r="AF117" s="1">
        <f t="shared" si="80"/>
        <v>27</v>
      </c>
      <c r="AG117" s="1">
        <f t="shared" si="81"/>
        <v>5</v>
      </c>
      <c r="AH117" s="1">
        <f t="shared" si="82"/>
        <v>23</v>
      </c>
      <c r="AI117" s="1">
        <f t="shared" si="83"/>
        <v>75</v>
      </c>
      <c r="AJ117" s="1">
        <f t="shared" si="84"/>
        <v>75</v>
      </c>
      <c r="AK117">
        <f t="shared" si="70"/>
        <v>421</v>
      </c>
      <c r="AL117" s="1">
        <f t="shared" si="71"/>
        <v>0</v>
      </c>
      <c r="AM117" s="1">
        <f>RANK(AK117,AK:AK,0)+COUNTIFS($AK$3:AK117,AK117)-1</f>
        <v>118</v>
      </c>
      <c r="AN117" s="1">
        <f>RANK(AL117,AL:AL,0)+COUNTIFS($AL$3:AL117,AL117)-1</f>
        <v>130</v>
      </c>
      <c r="AO117" s="5">
        <f t="shared" si="52"/>
        <v>121</v>
      </c>
      <c r="AS117" s="1">
        <f t="shared" si="53"/>
        <v>97</v>
      </c>
      <c r="AT117" s="1">
        <f t="shared" si="54"/>
        <v>84</v>
      </c>
      <c r="AU117" s="1">
        <f t="shared" si="55"/>
        <v>0</v>
      </c>
      <c r="AV117" s="1">
        <f t="shared" si="56"/>
        <v>24</v>
      </c>
      <c r="AW117" s="1">
        <f t="shared" si="57"/>
        <v>78</v>
      </c>
      <c r="AX117" s="1">
        <f t="shared" si="58"/>
        <v>107</v>
      </c>
      <c r="AY117" s="1">
        <f t="shared" si="59"/>
        <v>20</v>
      </c>
      <c r="AZ117" s="1">
        <f t="shared" si="60"/>
        <v>9</v>
      </c>
      <c r="BA117" s="1">
        <f t="shared" si="61"/>
        <v>47</v>
      </c>
      <c r="BB117" s="1">
        <f t="shared" si="62"/>
        <v>12</v>
      </c>
      <c r="BC117" s="1">
        <f t="shared" si="63"/>
        <v>123</v>
      </c>
      <c r="BD117" s="1">
        <f t="shared" si="64"/>
        <v>75</v>
      </c>
      <c r="BE117" s="1">
        <f t="shared" si="65"/>
        <v>49</v>
      </c>
      <c r="BF117">
        <f t="shared" si="66"/>
        <v>725</v>
      </c>
      <c r="BG117" s="1">
        <f t="shared" si="67"/>
        <v>4</v>
      </c>
      <c r="BH117" s="1">
        <f>RANK(BF117,BF:BF,0)+COUNTIFS($BF$3:BF117,BF117)-1</f>
        <v>68</v>
      </c>
      <c r="BI117" s="1">
        <f>RANK(BG117,BG:BG,0)+COUNTIFS($BG$3:BG117,BG117)-1</f>
        <v>84</v>
      </c>
      <c r="BJ117" s="5">
        <f t="shared" si="68"/>
        <v>89</v>
      </c>
      <c r="BK117" s="5">
        <f t="shared" si="69"/>
        <v>210</v>
      </c>
    </row>
    <row r="118" spans="1:63">
      <c r="A118" s="5">
        <f>RANK(BK118,BK:BK,1)+COUNTIFS(BK$3:$BK118,BK118)-1</f>
        <v>83</v>
      </c>
      <c r="B118" s="5">
        <f>RANK(AO118,AO:AO,1)+COUNTIFS($AO$3:AO118,AO118)-1</f>
        <v>100</v>
      </c>
      <c r="C118" s="3" t="s">
        <v>256</v>
      </c>
      <c r="D118" s="3" t="s">
        <v>129</v>
      </c>
      <c r="E118" s="42">
        <v>1</v>
      </c>
      <c r="F118" s="42">
        <v>132</v>
      </c>
      <c r="G118" s="42">
        <v>116</v>
      </c>
      <c r="H118" s="42">
        <v>1</v>
      </c>
      <c r="I118" s="42">
        <v>83</v>
      </c>
      <c r="J118" s="42">
        <v>11</v>
      </c>
      <c r="K118" s="42">
        <v>113</v>
      </c>
      <c r="L118" s="42">
        <v>1</v>
      </c>
      <c r="M118" s="42">
        <v>33</v>
      </c>
      <c r="N118" s="42">
        <v>30</v>
      </c>
      <c r="O118" s="42">
        <v>54</v>
      </c>
      <c r="P118" s="42">
        <v>59</v>
      </c>
      <c r="Q118" s="42">
        <v>9</v>
      </c>
      <c r="R118" s="42">
        <v>92</v>
      </c>
      <c r="S118" s="42">
        <v>128</v>
      </c>
      <c r="T118" s="44">
        <v>116</v>
      </c>
      <c r="X118" s="1">
        <f t="shared" si="72"/>
        <v>0</v>
      </c>
      <c r="Y118" s="1">
        <f t="shared" si="73"/>
        <v>10</v>
      </c>
      <c r="Z118" s="1">
        <f t="shared" si="74"/>
        <v>16</v>
      </c>
      <c r="AA118" s="1">
        <f t="shared" si="75"/>
        <v>39</v>
      </c>
      <c r="AB118" s="1">
        <f t="shared" si="76"/>
        <v>19</v>
      </c>
      <c r="AC118" s="1">
        <f t="shared" si="77"/>
        <v>43</v>
      </c>
      <c r="AD118" s="1">
        <f t="shared" si="78"/>
        <v>112</v>
      </c>
      <c r="AE118" s="1">
        <f t="shared" si="79"/>
        <v>14</v>
      </c>
      <c r="AF118" s="1">
        <f t="shared" si="80"/>
        <v>98</v>
      </c>
      <c r="AG118" s="1">
        <f t="shared" si="81"/>
        <v>70</v>
      </c>
      <c r="AH118" s="1">
        <f t="shared" si="82"/>
        <v>30</v>
      </c>
      <c r="AI118" s="1">
        <f t="shared" si="83"/>
        <v>58</v>
      </c>
      <c r="AJ118" s="1">
        <f t="shared" si="84"/>
        <v>97</v>
      </c>
      <c r="AK118">
        <f t="shared" si="70"/>
        <v>606</v>
      </c>
      <c r="AL118" s="1">
        <f t="shared" si="71"/>
        <v>3</v>
      </c>
      <c r="AM118" s="1">
        <f>RANK(AK118,AK:AK,0)+COUNTIFS($AK$3:AK118,AK118)-1</f>
        <v>64</v>
      </c>
      <c r="AN118" s="1">
        <f>RANK(AL118,AL:AL,0)+COUNTIFS($AL$3:AL118,AL118)-1</f>
        <v>79</v>
      </c>
      <c r="AO118" s="5">
        <f t="shared" si="52"/>
        <v>86.333333333333329</v>
      </c>
      <c r="AS118" s="1">
        <f t="shared" si="53"/>
        <v>97</v>
      </c>
      <c r="AT118" s="1">
        <f t="shared" si="54"/>
        <v>131</v>
      </c>
      <c r="AU118" s="1">
        <f t="shared" si="55"/>
        <v>16</v>
      </c>
      <c r="AV118" s="1">
        <f t="shared" si="56"/>
        <v>115</v>
      </c>
      <c r="AW118" s="1">
        <f t="shared" si="57"/>
        <v>82</v>
      </c>
      <c r="AX118" s="1">
        <f t="shared" si="58"/>
        <v>97</v>
      </c>
      <c r="AY118" s="1">
        <f t="shared" si="59"/>
        <v>44</v>
      </c>
      <c r="AZ118" s="1">
        <f t="shared" si="60"/>
        <v>8</v>
      </c>
      <c r="BA118" s="1">
        <f t="shared" si="61"/>
        <v>24</v>
      </c>
      <c r="BB118" s="1">
        <f t="shared" si="62"/>
        <v>53</v>
      </c>
      <c r="BC118" s="1">
        <f t="shared" si="63"/>
        <v>70</v>
      </c>
      <c r="BD118" s="1">
        <f t="shared" si="64"/>
        <v>58</v>
      </c>
      <c r="BE118" s="1">
        <f t="shared" si="65"/>
        <v>71</v>
      </c>
      <c r="BF118">
        <f t="shared" si="66"/>
        <v>866</v>
      </c>
      <c r="BG118" s="1">
        <f t="shared" si="67"/>
        <v>5</v>
      </c>
      <c r="BH118" s="1">
        <f>RANK(BF118,BF:BF,0)+COUNTIFS($BF$3:BF118,BF118)-1</f>
        <v>22</v>
      </c>
      <c r="BI118" s="1">
        <f>RANK(BG118,BG:BG,0)+COUNTIFS($BG$3:BG118,BG118)-1</f>
        <v>45</v>
      </c>
      <c r="BJ118" s="5">
        <f t="shared" si="68"/>
        <v>61</v>
      </c>
      <c r="BK118" s="5">
        <f t="shared" si="69"/>
        <v>147.33333333333331</v>
      </c>
    </row>
    <row r="119" spans="1:63">
      <c r="A119" s="5">
        <f>RANK(BK119,BK:BK,1)+COUNTIFS(BK$3:$BK119,BK119)-1</f>
        <v>87</v>
      </c>
      <c r="B119" s="5">
        <f>RANK(AO119,AO:AO,1)+COUNTIFS($AO$3:AO119,AO119)-1</f>
        <v>67</v>
      </c>
      <c r="C119" s="3" t="s">
        <v>257</v>
      </c>
      <c r="D119" s="3" t="s">
        <v>45</v>
      </c>
      <c r="E119" s="42">
        <v>1</v>
      </c>
      <c r="F119" s="42">
        <v>132</v>
      </c>
      <c r="G119" s="42">
        <v>14</v>
      </c>
      <c r="H119" s="42">
        <v>38</v>
      </c>
      <c r="I119" s="42">
        <v>1</v>
      </c>
      <c r="J119" s="42">
        <v>107</v>
      </c>
      <c r="K119" s="42">
        <v>125</v>
      </c>
      <c r="L119" s="42">
        <v>85</v>
      </c>
      <c r="M119" s="42">
        <v>52</v>
      </c>
      <c r="N119" s="42">
        <v>54</v>
      </c>
      <c r="O119" s="42">
        <v>1</v>
      </c>
      <c r="P119" s="42">
        <v>19</v>
      </c>
      <c r="Q119" s="42">
        <v>17</v>
      </c>
      <c r="R119" s="42">
        <v>73</v>
      </c>
      <c r="S119" s="42">
        <v>37</v>
      </c>
      <c r="T119" s="44">
        <v>117</v>
      </c>
      <c r="X119" s="1">
        <f t="shared" si="72"/>
        <v>0</v>
      </c>
      <c r="Y119" s="1">
        <f t="shared" si="73"/>
        <v>10</v>
      </c>
      <c r="Z119" s="1">
        <f t="shared" si="74"/>
        <v>118</v>
      </c>
      <c r="AA119" s="1">
        <f t="shared" si="75"/>
        <v>2</v>
      </c>
      <c r="AB119" s="1">
        <f t="shared" si="76"/>
        <v>101</v>
      </c>
      <c r="AC119" s="1">
        <f t="shared" si="77"/>
        <v>53</v>
      </c>
      <c r="AD119" s="1">
        <f t="shared" si="78"/>
        <v>124</v>
      </c>
      <c r="AE119" s="1">
        <f t="shared" si="79"/>
        <v>70</v>
      </c>
      <c r="AF119" s="1">
        <f t="shared" si="80"/>
        <v>79</v>
      </c>
      <c r="AG119" s="1">
        <f t="shared" si="81"/>
        <v>46</v>
      </c>
      <c r="AH119" s="1">
        <f t="shared" si="82"/>
        <v>23</v>
      </c>
      <c r="AI119" s="1">
        <f t="shared" si="83"/>
        <v>18</v>
      </c>
      <c r="AJ119" s="1">
        <f t="shared" si="84"/>
        <v>89</v>
      </c>
      <c r="AK119">
        <f t="shared" si="70"/>
        <v>733</v>
      </c>
      <c r="AL119" s="1">
        <f t="shared" si="71"/>
        <v>4</v>
      </c>
      <c r="AM119" s="1">
        <f>RANK(AK119,AK:AK,0)+COUNTIFS($AK$3:AK119,AK119)-1</f>
        <v>32</v>
      </c>
      <c r="AN119" s="1">
        <f>RANK(AL119,AL:AL,0)+COUNTIFS($AL$3:AL119,AL119)-1</f>
        <v>51</v>
      </c>
      <c r="AO119" s="5">
        <f t="shared" si="52"/>
        <v>66.666666666666671</v>
      </c>
      <c r="AS119" s="1">
        <f t="shared" si="53"/>
        <v>97</v>
      </c>
      <c r="AT119" s="1">
        <f t="shared" si="54"/>
        <v>131</v>
      </c>
      <c r="AU119" s="1">
        <f t="shared" si="55"/>
        <v>118</v>
      </c>
      <c r="AV119" s="1">
        <f t="shared" si="56"/>
        <v>78</v>
      </c>
      <c r="AW119" s="1">
        <f t="shared" si="57"/>
        <v>0</v>
      </c>
      <c r="AX119" s="1">
        <f t="shared" si="58"/>
        <v>1</v>
      </c>
      <c r="AY119" s="1">
        <f t="shared" si="59"/>
        <v>56</v>
      </c>
      <c r="AZ119" s="1">
        <f t="shared" si="60"/>
        <v>76</v>
      </c>
      <c r="BA119" s="1">
        <f t="shared" si="61"/>
        <v>5</v>
      </c>
      <c r="BB119" s="1">
        <f t="shared" si="62"/>
        <v>29</v>
      </c>
      <c r="BC119" s="1">
        <f t="shared" si="63"/>
        <v>123</v>
      </c>
      <c r="BD119" s="1">
        <f t="shared" si="64"/>
        <v>18</v>
      </c>
      <c r="BE119" s="1">
        <f t="shared" si="65"/>
        <v>63</v>
      </c>
      <c r="BF119">
        <f t="shared" si="66"/>
        <v>795</v>
      </c>
      <c r="BG119" s="1">
        <f t="shared" si="67"/>
        <v>4</v>
      </c>
      <c r="BH119" s="1">
        <f>RANK(BF119,BF:BF,0)+COUNTIFS($BF$3:BF119,BF119)-1</f>
        <v>47</v>
      </c>
      <c r="BI119" s="1">
        <f>RANK(BG119,BG:BG,0)+COUNTIFS($BG$3:BG119,BG119)-1</f>
        <v>85</v>
      </c>
      <c r="BJ119" s="5">
        <f t="shared" si="68"/>
        <v>83</v>
      </c>
      <c r="BK119" s="5">
        <f t="shared" si="69"/>
        <v>149.66666666666669</v>
      </c>
    </row>
    <row r="120" spans="1:63">
      <c r="A120" s="5">
        <f>RANK(BK120,BK:BK,1)+COUNTIFS(BK$3:$BK120,BK120)-1</f>
        <v>119</v>
      </c>
      <c r="B120" s="5">
        <f>RANK(AO120,AO:AO,1)+COUNTIFS($AO$3:AO120,AO120)-1</f>
        <v>94</v>
      </c>
      <c r="C120" s="3" t="s">
        <v>258</v>
      </c>
      <c r="D120" s="3" t="s">
        <v>103</v>
      </c>
      <c r="E120" s="42">
        <v>1</v>
      </c>
      <c r="F120" s="42">
        <v>2</v>
      </c>
      <c r="G120" s="42">
        <v>123</v>
      </c>
      <c r="H120" s="42">
        <v>132</v>
      </c>
      <c r="I120" s="42">
        <v>95</v>
      </c>
      <c r="J120" s="42">
        <v>38</v>
      </c>
      <c r="K120" s="42">
        <v>1</v>
      </c>
      <c r="L120" s="42">
        <v>3</v>
      </c>
      <c r="M120" s="42">
        <v>31</v>
      </c>
      <c r="N120" s="42">
        <v>1</v>
      </c>
      <c r="O120" s="42">
        <v>51</v>
      </c>
      <c r="P120" s="42">
        <v>70</v>
      </c>
      <c r="Q120" s="42">
        <v>115</v>
      </c>
      <c r="R120" s="42">
        <v>34</v>
      </c>
      <c r="S120" s="42">
        <v>104</v>
      </c>
      <c r="T120" s="44">
        <v>118</v>
      </c>
      <c r="X120" s="1">
        <f t="shared" si="72"/>
        <v>0</v>
      </c>
      <c r="Y120" s="1">
        <f t="shared" si="73"/>
        <v>120</v>
      </c>
      <c r="Z120" s="1">
        <f t="shared" si="74"/>
        <v>9</v>
      </c>
      <c r="AA120" s="1">
        <f t="shared" si="75"/>
        <v>92</v>
      </c>
      <c r="AB120" s="1">
        <f t="shared" si="76"/>
        <v>7</v>
      </c>
      <c r="AC120" s="1">
        <f t="shared" si="77"/>
        <v>16</v>
      </c>
      <c r="AD120" s="1">
        <f t="shared" si="78"/>
        <v>0</v>
      </c>
      <c r="AE120" s="1">
        <f t="shared" si="79"/>
        <v>12</v>
      </c>
      <c r="AF120" s="1">
        <f t="shared" si="80"/>
        <v>100</v>
      </c>
      <c r="AG120" s="1">
        <f t="shared" si="81"/>
        <v>99</v>
      </c>
      <c r="AH120" s="1">
        <f t="shared" si="82"/>
        <v>27</v>
      </c>
      <c r="AI120" s="1">
        <f t="shared" si="83"/>
        <v>69</v>
      </c>
      <c r="AJ120" s="1">
        <f t="shared" si="84"/>
        <v>9</v>
      </c>
      <c r="AK120">
        <f t="shared" si="70"/>
        <v>560</v>
      </c>
      <c r="AL120" s="1">
        <f t="shared" si="71"/>
        <v>4</v>
      </c>
      <c r="AM120" s="1">
        <f>RANK(AK120,AK:AK,0)+COUNTIFS($AK$3:AK120,AK120)-1</f>
        <v>83</v>
      </c>
      <c r="AN120" s="1">
        <f>RANK(AL120,AL:AL,0)+COUNTIFS($AL$3:AL120,AL120)-1</f>
        <v>52</v>
      </c>
      <c r="AO120" s="5">
        <f t="shared" si="52"/>
        <v>84.333333333333329</v>
      </c>
      <c r="AS120" s="1">
        <f t="shared" si="53"/>
        <v>97</v>
      </c>
      <c r="AT120" s="1">
        <f t="shared" si="54"/>
        <v>1</v>
      </c>
      <c r="AU120" s="1">
        <f t="shared" si="55"/>
        <v>9</v>
      </c>
      <c r="AV120" s="1">
        <f t="shared" si="56"/>
        <v>16</v>
      </c>
      <c r="AW120" s="1">
        <f t="shared" si="57"/>
        <v>94</v>
      </c>
      <c r="AX120" s="1">
        <f t="shared" si="58"/>
        <v>70</v>
      </c>
      <c r="AY120" s="1">
        <f t="shared" si="59"/>
        <v>68</v>
      </c>
      <c r="AZ120" s="1">
        <f t="shared" si="60"/>
        <v>6</v>
      </c>
      <c r="BA120" s="1">
        <f t="shared" si="61"/>
        <v>26</v>
      </c>
      <c r="BB120" s="1">
        <f t="shared" si="62"/>
        <v>82</v>
      </c>
      <c r="BC120" s="1">
        <f t="shared" si="63"/>
        <v>73</v>
      </c>
      <c r="BD120" s="1">
        <f t="shared" si="64"/>
        <v>69</v>
      </c>
      <c r="BE120" s="1">
        <f t="shared" si="65"/>
        <v>35</v>
      </c>
      <c r="BF120">
        <f t="shared" si="66"/>
        <v>646</v>
      </c>
      <c r="BG120" s="1">
        <f t="shared" si="67"/>
        <v>3</v>
      </c>
      <c r="BH120" s="1">
        <f>RANK(BF120,BF:BF,0)+COUNTIFS($BF$3:BF120,BF120)-1</f>
        <v>100</v>
      </c>
      <c r="BI120" s="1">
        <f>RANK(BG120,BG:BG,0)+COUNTIFS($BG$3:BG120,BG120)-1</f>
        <v>111</v>
      </c>
      <c r="BJ120" s="5">
        <f t="shared" si="68"/>
        <v>109.66666666666667</v>
      </c>
      <c r="BK120" s="5">
        <f t="shared" si="69"/>
        <v>194</v>
      </c>
    </row>
    <row r="121" spans="1:63">
      <c r="A121" s="5">
        <f>RANK(BK121,BK:BK,1)+COUNTIFS(BK$3:$BK121,BK121)-1</f>
        <v>84</v>
      </c>
      <c r="B121" s="5">
        <f>RANK(AO121,AO:AO,1)+COUNTIFS($AO$3:AO121,AO121)-1</f>
        <v>99</v>
      </c>
      <c r="C121" s="3" t="s">
        <v>259</v>
      </c>
      <c r="D121" s="3" t="s">
        <v>113</v>
      </c>
      <c r="E121" s="42">
        <v>1</v>
      </c>
      <c r="F121" s="42">
        <v>132</v>
      </c>
      <c r="G121" s="42">
        <v>120</v>
      </c>
      <c r="H121" s="42">
        <v>103</v>
      </c>
      <c r="I121" s="42">
        <v>130</v>
      </c>
      <c r="J121" s="42">
        <v>85</v>
      </c>
      <c r="K121" s="42">
        <v>1</v>
      </c>
      <c r="L121" s="42">
        <v>8</v>
      </c>
      <c r="M121" s="42">
        <v>34</v>
      </c>
      <c r="N121" s="42">
        <v>6</v>
      </c>
      <c r="O121" s="42">
        <v>2</v>
      </c>
      <c r="P121" s="42">
        <v>90</v>
      </c>
      <c r="Q121" s="42">
        <v>1</v>
      </c>
      <c r="R121" s="42">
        <v>28</v>
      </c>
      <c r="S121" s="42">
        <v>75</v>
      </c>
      <c r="T121" s="44">
        <v>119</v>
      </c>
      <c r="X121" s="1">
        <f t="shared" si="72"/>
        <v>0</v>
      </c>
      <c r="Y121" s="1">
        <f t="shared" si="73"/>
        <v>10</v>
      </c>
      <c r="Z121" s="1">
        <f t="shared" si="74"/>
        <v>12</v>
      </c>
      <c r="AA121" s="1">
        <f t="shared" si="75"/>
        <v>63</v>
      </c>
      <c r="AB121" s="1">
        <f t="shared" si="76"/>
        <v>28</v>
      </c>
      <c r="AC121" s="1">
        <f t="shared" si="77"/>
        <v>31</v>
      </c>
      <c r="AD121" s="1">
        <f t="shared" si="78"/>
        <v>0</v>
      </c>
      <c r="AE121" s="1">
        <f t="shared" si="79"/>
        <v>7</v>
      </c>
      <c r="AF121" s="1">
        <f t="shared" si="80"/>
        <v>97</v>
      </c>
      <c r="AG121" s="1">
        <f t="shared" si="81"/>
        <v>94</v>
      </c>
      <c r="AH121" s="1">
        <f t="shared" si="82"/>
        <v>22</v>
      </c>
      <c r="AI121" s="1">
        <f t="shared" si="83"/>
        <v>89</v>
      </c>
      <c r="AJ121" s="1">
        <f t="shared" si="84"/>
        <v>105</v>
      </c>
      <c r="AK121">
        <f t="shared" si="70"/>
        <v>558</v>
      </c>
      <c r="AL121" s="1">
        <f t="shared" si="71"/>
        <v>4</v>
      </c>
      <c r="AM121" s="1">
        <f>RANK(AK121,AK:AK,0)+COUNTIFS($AK$3:AK121,AK121)-1</f>
        <v>85</v>
      </c>
      <c r="AN121" s="1">
        <f>RANK(AL121,AL:AL,0)+COUNTIFS($AL$3:AL121,AL121)-1</f>
        <v>53</v>
      </c>
      <c r="AO121" s="5">
        <f t="shared" si="52"/>
        <v>85.666666666666671</v>
      </c>
      <c r="AS121" s="1">
        <f t="shared" si="53"/>
        <v>97</v>
      </c>
      <c r="AT121" s="1">
        <f t="shared" si="54"/>
        <v>131</v>
      </c>
      <c r="AU121" s="1">
        <f t="shared" si="55"/>
        <v>12</v>
      </c>
      <c r="AV121" s="1">
        <f t="shared" si="56"/>
        <v>13</v>
      </c>
      <c r="AW121" s="1">
        <f t="shared" si="57"/>
        <v>129</v>
      </c>
      <c r="AX121" s="1">
        <f t="shared" si="58"/>
        <v>23</v>
      </c>
      <c r="AY121" s="1">
        <f t="shared" si="59"/>
        <v>68</v>
      </c>
      <c r="AZ121" s="1">
        <f t="shared" si="60"/>
        <v>1</v>
      </c>
      <c r="BA121" s="1">
        <f t="shared" si="61"/>
        <v>23</v>
      </c>
      <c r="BB121" s="1">
        <f t="shared" si="62"/>
        <v>77</v>
      </c>
      <c r="BC121" s="1">
        <f t="shared" si="63"/>
        <v>122</v>
      </c>
      <c r="BD121" s="1">
        <f t="shared" si="64"/>
        <v>89</v>
      </c>
      <c r="BE121" s="1">
        <f t="shared" si="65"/>
        <v>79</v>
      </c>
      <c r="BF121">
        <f t="shared" si="66"/>
        <v>864</v>
      </c>
      <c r="BG121" s="1">
        <f t="shared" si="67"/>
        <v>5</v>
      </c>
      <c r="BH121" s="1">
        <f>RANK(BF121,BF:BF,0)+COUNTIFS($BF$3:BF121,BF121)-1</f>
        <v>23</v>
      </c>
      <c r="BI121" s="1">
        <f>RANK(BG121,BG:BG,0)+COUNTIFS($BG$3:BG121,BG121)-1</f>
        <v>46</v>
      </c>
      <c r="BJ121" s="5">
        <f t="shared" si="68"/>
        <v>62.666666666666664</v>
      </c>
      <c r="BK121" s="5">
        <f t="shared" si="69"/>
        <v>148.33333333333334</v>
      </c>
    </row>
    <row r="122" spans="1:63">
      <c r="A122" s="5">
        <f>RANK(BK122,BK:BK,1)+COUNTIFS(BK$3:$BK122,BK122)-1</f>
        <v>95</v>
      </c>
      <c r="B122" s="5">
        <f>RANK(AO122,AO:AO,1)+COUNTIFS($AO$3:AO122,AO122)-1</f>
        <v>116</v>
      </c>
      <c r="C122" s="3" t="s">
        <v>260</v>
      </c>
      <c r="D122" s="3" t="s">
        <v>57</v>
      </c>
      <c r="E122" s="42">
        <v>1</v>
      </c>
      <c r="F122" s="42">
        <v>132</v>
      </c>
      <c r="G122" s="42">
        <v>108</v>
      </c>
      <c r="H122" s="42">
        <v>92</v>
      </c>
      <c r="I122" s="42">
        <v>56</v>
      </c>
      <c r="J122" s="42">
        <v>1</v>
      </c>
      <c r="K122" s="42">
        <v>103</v>
      </c>
      <c r="L122" s="42">
        <v>26</v>
      </c>
      <c r="M122" s="42">
        <v>130</v>
      </c>
      <c r="N122" s="42">
        <v>125</v>
      </c>
      <c r="O122" s="42">
        <v>1</v>
      </c>
      <c r="P122" s="42">
        <v>83</v>
      </c>
      <c r="Q122" s="42">
        <v>14</v>
      </c>
      <c r="R122" s="42">
        <v>98</v>
      </c>
      <c r="S122" s="42">
        <v>25</v>
      </c>
      <c r="T122" s="44">
        <v>120</v>
      </c>
      <c r="X122" s="1">
        <f t="shared" si="72"/>
        <v>0</v>
      </c>
      <c r="Y122" s="1">
        <f t="shared" si="73"/>
        <v>10</v>
      </c>
      <c r="Z122" s="1">
        <f t="shared" si="74"/>
        <v>24</v>
      </c>
      <c r="AA122" s="1">
        <f t="shared" si="75"/>
        <v>52</v>
      </c>
      <c r="AB122" s="1">
        <f t="shared" si="76"/>
        <v>46</v>
      </c>
      <c r="AC122" s="1">
        <f t="shared" si="77"/>
        <v>53</v>
      </c>
      <c r="AD122" s="1">
        <f t="shared" si="78"/>
        <v>102</v>
      </c>
      <c r="AE122" s="1">
        <f t="shared" si="79"/>
        <v>11</v>
      </c>
      <c r="AF122" s="1">
        <f t="shared" si="80"/>
        <v>1</v>
      </c>
      <c r="AG122" s="1">
        <f t="shared" si="81"/>
        <v>25</v>
      </c>
      <c r="AH122" s="1">
        <f t="shared" si="82"/>
        <v>23</v>
      </c>
      <c r="AI122" s="1">
        <f t="shared" si="83"/>
        <v>82</v>
      </c>
      <c r="AJ122" s="1">
        <f t="shared" si="84"/>
        <v>92</v>
      </c>
      <c r="AK122">
        <f t="shared" si="70"/>
        <v>521</v>
      </c>
      <c r="AL122" s="1">
        <f t="shared" si="71"/>
        <v>3</v>
      </c>
      <c r="AM122" s="1">
        <f>RANK(AK122,AK:AK,0)+COUNTIFS($AK$3:AK122,AK122)-1</f>
        <v>96</v>
      </c>
      <c r="AN122" s="1">
        <f>RANK(AL122,AL:AL,0)+COUNTIFS($AL$3:AL122,AL122)-1</f>
        <v>80</v>
      </c>
      <c r="AO122" s="5">
        <f t="shared" si="52"/>
        <v>98.666666666666671</v>
      </c>
      <c r="AS122" s="1">
        <f t="shared" si="53"/>
        <v>97</v>
      </c>
      <c r="AT122" s="1">
        <f t="shared" si="54"/>
        <v>131</v>
      </c>
      <c r="AU122" s="1">
        <f t="shared" si="55"/>
        <v>24</v>
      </c>
      <c r="AV122" s="1">
        <f t="shared" si="56"/>
        <v>24</v>
      </c>
      <c r="AW122" s="1">
        <f t="shared" si="57"/>
        <v>55</v>
      </c>
      <c r="AX122" s="1">
        <f t="shared" si="58"/>
        <v>107</v>
      </c>
      <c r="AY122" s="1">
        <f t="shared" si="59"/>
        <v>34</v>
      </c>
      <c r="AZ122" s="1">
        <f t="shared" si="60"/>
        <v>17</v>
      </c>
      <c r="BA122" s="1">
        <f t="shared" si="61"/>
        <v>73</v>
      </c>
      <c r="BB122" s="1">
        <f t="shared" si="62"/>
        <v>42</v>
      </c>
      <c r="BC122" s="1">
        <f t="shared" si="63"/>
        <v>123</v>
      </c>
      <c r="BD122" s="1">
        <f t="shared" si="64"/>
        <v>82</v>
      </c>
      <c r="BE122" s="1">
        <f t="shared" si="65"/>
        <v>66</v>
      </c>
      <c r="BF122">
        <f t="shared" si="66"/>
        <v>875</v>
      </c>
      <c r="BG122" s="1">
        <f t="shared" si="67"/>
        <v>5</v>
      </c>
      <c r="BH122" s="1">
        <f>RANK(BF122,BF:BF,0)+COUNTIFS($BF$3:BF122,BF122)-1</f>
        <v>19</v>
      </c>
      <c r="BI122" s="1">
        <f>RANK(BG122,BG:BG,0)+COUNTIFS($BG$3:BG122,BG122)-1</f>
        <v>47</v>
      </c>
      <c r="BJ122" s="5">
        <f t="shared" si="68"/>
        <v>62</v>
      </c>
      <c r="BK122" s="5">
        <f t="shared" si="69"/>
        <v>160.66666666666669</v>
      </c>
    </row>
    <row r="123" spans="1:63">
      <c r="A123" s="5">
        <f>RANK(BK123,BK:BK,1)+COUNTIFS(BK$3:$BK123,BK123)-1</f>
        <v>75</v>
      </c>
      <c r="B123" s="5">
        <f>RANK(AO123,AO:AO,1)+COUNTIFS($AO$3:AO123,AO123)-1</f>
        <v>96</v>
      </c>
      <c r="C123" s="3" t="s">
        <v>261</v>
      </c>
      <c r="D123" s="3" t="s">
        <v>55</v>
      </c>
      <c r="E123" s="42">
        <v>1</v>
      </c>
      <c r="F123" s="42">
        <v>132</v>
      </c>
      <c r="G123" s="42">
        <v>85</v>
      </c>
      <c r="H123" s="42">
        <v>15</v>
      </c>
      <c r="I123" s="42">
        <v>54</v>
      </c>
      <c r="J123" s="42">
        <v>1</v>
      </c>
      <c r="K123" s="42">
        <v>67</v>
      </c>
      <c r="L123" s="42">
        <v>9</v>
      </c>
      <c r="M123" s="42">
        <v>128</v>
      </c>
      <c r="N123" s="42">
        <v>1</v>
      </c>
      <c r="O123" s="42">
        <v>85</v>
      </c>
      <c r="P123" s="42">
        <v>116</v>
      </c>
      <c r="Q123" s="42">
        <v>11</v>
      </c>
      <c r="R123" s="42">
        <v>92</v>
      </c>
      <c r="S123" s="42">
        <v>30</v>
      </c>
      <c r="T123" s="44">
        <v>121</v>
      </c>
      <c r="X123" s="1">
        <f t="shared" si="72"/>
        <v>0</v>
      </c>
      <c r="Y123" s="1">
        <f t="shared" si="73"/>
        <v>10</v>
      </c>
      <c r="Z123" s="1">
        <f t="shared" si="74"/>
        <v>47</v>
      </c>
      <c r="AA123" s="1">
        <f t="shared" si="75"/>
        <v>25</v>
      </c>
      <c r="AB123" s="1">
        <f t="shared" si="76"/>
        <v>48</v>
      </c>
      <c r="AC123" s="1">
        <f t="shared" si="77"/>
        <v>53</v>
      </c>
      <c r="AD123" s="1">
        <f t="shared" si="78"/>
        <v>66</v>
      </c>
      <c r="AE123" s="1">
        <f t="shared" si="79"/>
        <v>6</v>
      </c>
      <c r="AF123" s="1">
        <f t="shared" si="80"/>
        <v>3</v>
      </c>
      <c r="AG123" s="1">
        <f t="shared" si="81"/>
        <v>99</v>
      </c>
      <c r="AH123" s="1">
        <f t="shared" si="82"/>
        <v>61</v>
      </c>
      <c r="AI123" s="1">
        <f t="shared" si="83"/>
        <v>115</v>
      </c>
      <c r="AJ123" s="1">
        <f t="shared" si="84"/>
        <v>95</v>
      </c>
      <c r="AK123">
        <f t="shared" si="70"/>
        <v>628</v>
      </c>
      <c r="AL123" s="1">
        <f t="shared" si="71"/>
        <v>3</v>
      </c>
      <c r="AM123" s="1">
        <f>RANK(AK123,AK:AK,0)+COUNTIFS($AK$3:AK123,AK123)-1</f>
        <v>52</v>
      </c>
      <c r="AN123" s="1">
        <f>RANK(AL123,AL:AL,0)+COUNTIFS($AL$3:AL123,AL123)-1</f>
        <v>81</v>
      </c>
      <c r="AO123" s="5">
        <f t="shared" si="52"/>
        <v>84.666666666666671</v>
      </c>
      <c r="AS123" s="1">
        <f t="shared" si="53"/>
        <v>97</v>
      </c>
      <c r="AT123" s="1">
        <f t="shared" si="54"/>
        <v>131</v>
      </c>
      <c r="AU123" s="1">
        <f t="shared" si="55"/>
        <v>47</v>
      </c>
      <c r="AV123" s="1">
        <f t="shared" si="56"/>
        <v>101</v>
      </c>
      <c r="AW123" s="1">
        <f t="shared" si="57"/>
        <v>53</v>
      </c>
      <c r="AX123" s="1">
        <f t="shared" si="58"/>
        <v>107</v>
      </c>
      <c r="AY123" s="1">
        <f t="shared" si="59"/>
        <v>2</v>
      </c>
      <c r="AZ123" s="1">
        <f t="shared" si="60"/>
        <v>0</v>
      </c>
      <c r="BA123" s="1">
        <f t="shared" si="61"/>
        <v>71</v>
      </c>
      <c r="BB123" s="1">
        <f t="shared" si="62"/>
        <v>82</v>
      </c>
      <c r="BC123" s="1">
        <f t="shared" si="63"/>
        <v>39</v>
      </c>
      <c r="BD123" s="1">
        <f t="shared" si="64"/>
        <v>115</v>
      </c>
      <c r="BE123" s="1">
        <f t="shared" si="65"/>
        <v>69</v>
      </c>
      <c r="BF123">
        <f t="shared" si="66"/>
        <v>914</v>
      </c>
      <c r="BG123" s="1">
        <f t="shared" si="67"/>
        <v>6</v>
      </c>
      <c r="BH123" s="1">
        <f>RANK(BF123,BF:BF,0)+COUNTIFS($BF$3:BF123,BF123)-1</f>
        <v>10</v>
      </c>
      <c r="BI123" s="1">
        <f>RANK(BG123,BG:BG,0)+COUNTIFS($BG$3:BG123,BG123)-1</f>
        <v>21</v>
      </c>
      <c r="BJ123" s="5">
        <f t="shared" si="68"/>
        <v>50.666666666666664</v>
      </c>
      <c r="BK123" s="5">
        <f t="shared" si="69"/>
        <v>135.33333333333334</v>
      </c>
    </row>
    <row r="124" spans="1:63">
      <c r="A124" s="5">
        <f>RANK(BK124,BK:BK,1)+COUNTIFS(BK$3:$BK124,BK124)-1</f>
        <v>94</v>
      </c>
      <c r="B124" s="5">
        <f>RANK(AO124,AO:AO,1)+COUNTIFS($AO$3:AO124,AO124)-1</f>
        <v>30</v>
      </c>
      <c r="C124" s="3" t="s">
        <v>262</v>
      </c>
      <c r="D124" s="3" t="s">
        <v>97</v>
      </c>
      <c r="E124" s="42">
        <v>1</v>
      </c>
      <c r="F124" s="42">
        <v>7</v>
      </c>
      <c r="G124" s="42">
        <v>58</v>
      </c>
      <c r="H124" s="42">
        <v>132</v>
      </c>
      <c r="I124" s="42">
        <v>1</v>
      </c>
      <c r="J124" s="42">
        <v>23</v>
      </c>
      <c r="K124" s="42">
        <v>90</v>
      </c>
      <c r="L124" s="42">
        <v>48</v>
      </c>
      <c r="M124" s="42">
        <v>5</v>
      </c>
      <c r="N124" s="42">
        <v>1</v>
      </c>
      <c r="O124" s="42">
        <v>62</v>
      </c>
      <c r="P124" s="42">
        <v>20</v>
      </c>
      <c r="Q124" s="42">
        <v>76</v>
      </c>
      <c r="R124" s="42">
        <v>79</v>
      </c>
      <c r="S124" s="42">
        <v>13</v>
      </c>
      <c r="T124" s="44">
        <v>122</v>
      </c>
      <c r="X124" s="1">
        <f t="shared" si="72"/>
        <v>0</v>
      </c>
      <c r="Y124" s="1">
        <f t="shared" si="73"/>
        <v>115</v>
      </c>
      <c r="Z124" s="1">
        <f t="shared" si="74"/>
        <v>74</v>
      </c>
      <c r="AA124" s="1">
        <f t="shared" si="75"/>
        <v>92</v>
      </c>
      <c r="AB124" s="1">
        <f t="shared" si="76"/>
        <v>101</v>
      </c>
      <c r="AC124" s="1">
        <f t="shared" si="77"/>
        <v>31</v>
      </c>
      <c r="AD124" s="1">
        <f t="shared" si="78"/>
        <v>89</v>
      </c>
      <c r="AE124" s="1">
        <f t="shared" si="79"/>
        <v>33</v>
      </c>
      <c r="AF124" s="1">
        <f t="shared" si="80"/>
        <v>126</v>
      </c>
      <c r="AG124" s="1">
        <f t="shared" si="81"/>
        <v>99</v>
      </c>
      <c r="AH124" s="1">
        <f t="shared" si="82"/>
        <v>38</v>
      </c>
      <c r="AI124" s="1">
        <f t="shared" si="83"/>
        <v>19</v>
      </c>
      <c r="AJ124" s="1">
        <f t="shared" si="84"/>
        <v>30</v>
      </c>
      <c r="AK124">
        <f t="shared" si="70"/>
        <v>847</v>
      </c>
      <c r="AL124" s="1">
        <f t="shared" si="71"/>
        <v>6</v>
      </c>
      <c r="AM124" s="1">
        <f>RANK(AK124,AK:AK,0)+COUNTIFS($AK$3:AK124,AK124)-1</f>
        <v>2</v>
      </c>
      <c r="AN124" s="1">
        <f>RANK(AL124,AL:AL,0)+COUNTIFS($AL$3:AL124,AL124)-1</f>
        <v>6</v>
      </c>
      <c r="AO124" s="5">
        <f t="shared" si="52"/>
        <v>43.333333333333336</v>
      </c>
      <c r="AS124" s="1">
        <f t="shared" si="53"/>
        <v>97</v>
      </c>
      <c r="AT124" s="1">
        <f t="shared" si="54"/>
        <v>6</v>
      </c>
      <c r="AU124" s="1">
        <f t="shared" si="55"/>
        <v>74</v>
      </c>
      <c r="AV124" s="1">
        <f t="shared" si="56"/>
        <v>16</v>
      </c>
      <c r="AW124" s="1">
        <f t="shared" si="57"/>
        <v>0</v>
      </c>
      <c r="AX124" s="1">
        <f t="shared" si="58"/>
        <v>85</v>
      </c>
      <c r="AY124" s="1">
        <f t="shared" si="59"/>
        <v>21</v>
      </c>
      <c r="AZ124" s="1">
        <f t="shared" si="60"/>
        <v>39</v>
      </c>
      <c r="BA124" s="1">
        <f t="shared" si="61"/>
        <v>52</v>
      </c>
      <c r="BB124" s="1">
        <f t="shared" si="62"/>
        <v>82</v>
      </c>
      <c r="BC124" s="1">
        <f t="shared" si="63"/>
        <v>62</v>
      </c>
      <c r="BD124" s="1">
        <f t="shared" si="64"/>
        <v>19</v>
      </c>
      <c r="BE124" s="1">
        <f t="shared" si="65"/>
        <v>4</v>
      </c>
      <c r="BF124">
        <f t="shared" si="66"/>
        <v>557</v>
      </c>
      <c r="BG124" s="1">
        <f t="shared" si="67"/>
        <v>3</v>
      </c>
      <c r="BH124" s="1">
        <f>RANK(BF124,BF:BF,0)+COUNTIFS($BF$3:BF124,BF124)-1</f>
        <v>117</v>
      </c>
      <c r="BI124" s="1">
        <f>RANK(BG124,BG:BG,0)+COUNTIFS($BG$3:BG124,BG124)-1</f>
        <v>112</v>
      </c>
      <c r="BJ124" s="5">
        <f t="shared" si="68"/>
        <v>117</v>
      </c>
      <c r="BK124" s="5">
        <f t="shared" si="69"/>
        <v>160.33333333333334</v>
      </c>
    </row>
    <row r="125" spans="1:63">
      <c r="A125" s="5">
        <f>RANK(BK125,BK:BK,1)+COUNTIFS(BK$3:$BK125,BK125)-1</f>
        <v>33</v>
      </c>
      <c r="B125" s="5">
        <f>RANK(AO125,AO:AO,1)+COUNTIFS($AO$3:AO125,AO125)-1</f>
        <v>43</v>
      </c>
      <c r="C125" s="3" t="s">
        <v>263</v>
      </c>
      <c r="D125" s="3" t="s">
        <v>115</v>
      </c>
      <c r="E125" s="42">
        <v>1</v>
      </c>
      <c r="F125" s="42">
        <v>18</v>
      </c>
      <c r="G125" s="42">
        <v>96</v>
      </c>
      <c r="H125" s="42">
        <v>132</v>
      </c>
      <c r="I125" s="42">
        <v>96</v>
      </c>
      <c r="J125" s="42">
        <v>3</v>
      </c>
      <c r="K125" s="42">
        <v>1</v>
      </c>
      <c r="L125" s="42">
        <v>110</v>
      </c>
      <c r="M125" s="42">
        <v>38</v>
      </c>
      <c r="N125" s="42">
        <v>1</v>
      </c>
      <c r="O125" s="42">
        <v>34</v>
      </c>
      <c r="P125" s="42">
        <v>82</v>
      </c>
      <c r="Q125" s="42">
        <v>31</v>
      </c>
      <c r="R125" s="42">
        <v>104</v>
      </c>
      <c r="S125" s="42">
        <v>51</v>
      </c>
      <c r="T125" s="44">
        <v>123</v>
      </c>
      <c r="X125" s="1">
        <f t="shared" si="72"/>
        <v>0</v>
      </c>
      <c r="Y125" s="1">
        <f t="shared" si="73"/>
        <v>104</v>
      </c>
      <c r="Z125" s="1">
        <f t="shared" si="74"/>
        <v>36</v>
      </c>
      <c r="AA125" s="1">
        <f t="shared" si="75"/>
        <v>92</v>
      </c>
      <c r="AB125" s="1">
        <f t="shared" si="76"/>
        <v>6</v>
      </c>
      <c r="AC125" s="1">
        <f t="shared" si="77"/>
        <v>51</v>
      </c>
      <c r="AD125" s="1">
        <f t="shared" si="78"/>
        <v>0</v>
      </c>
      <c r="AE125" s="1">
        <f t="shared" si="79"/>
        <v>95</v>
      </c>
      <c r="AF125" s="1">
        <f t="shared" si="80"/>
        <v>93</v>
      </c>
      <c r="AG125" s="1">
        <f t="shared" si="81"/>
        <v>99</v>
      </c>
      <c r="AH125" s="1">
        <f t="shared" si="82"/>
        <v>10</v>
      </c>
      <c r="AI125" s="1">
        <f t="shared" si="83"/>
        <v>81</v>
      </c>
      <c r="AJ125" s="1">
        <f t="shared" si="84"/>
        <v>75</v>
      </c>
      <c r="AK125">
        <f t="shared" si="70"/>
        <v>742</v>
      </c>
      <c r="AL125" s="1">
        <f t="shared" si="71"/>
        <v>6</v>
      </c>
      <c r="AM125" s="1">
        <f>RANK(AK125,AK:AK,0)+COUNTIFS($AK$3:AK125,AK125)-1</f>
        <v>28</v>
      </c>
      <c r="AN125" s="1">
        <f>RANK(AL125,AL:AL,0)+COUNTIFS($AL$3:AL125,AL125)-1</f>
        <v>7</v>
      </c>
      <c r="AO125" s="5">
        <f t="shared" si="52"/>
        <v>52.666666666666664</v>
      </c>
      <c r="AS125" s="1">
        <f t="shared" si="53"/>
        <v>97</v>
      </c>
      <c r="AT125" s="1">
        <f t="shared" si="54"/>
        <v>17</v>
      </c>
      <c r="AU125" s="1">
        <f t="shared" si="55"/>
        <v>36</v>
      </c>
      <c r="AV125" s="1">
        <f t="shared" si="56"/>
        <v>16</v>
      </c>
      <c r="AW125" s="1">
        <f t="shared" si="57"/>
        <v>95</v>
      </c>
      <c r="AX125" s="1">
        <f t="shared" si="58"/>
        <v>105</v>
      </c>
      <c r="AY125" s="1">
        <f t="shared" si="59"/>
        <v>68</v>
      </c>
      <c r="AZ125" s="1">
        <f t="shared" si="60"/>
        <v>101</v>
      </c>
      <c r="BA125" s="1">
        <f t="shared" si="61"/>
        <v>19</v>
      </c>
      <c r="BB125" s="1">
        <f t="shared" si="62"/>
        <v>82</v>
      </c>
      <c r="BC125" s="1">
        <f t="shared" si="63"/>
        <v>90</v>
      </c>
      <c r="BD125" s="1">
        <f t="shared" si="64"/>
        <v>81</v>
      </c>
      <c r="BE125" s="1">
        <f t="shared" si="65"/>
        <v>49</v>
      </c>
      <c r="BF125">
        <f t="shared" si="66"/>
        <v>856</v>
      </c>
      <c r="BG125" s="1">
        <f t="shared" si="67"/>
        <v>7</v>
      </c>
      <c r="BH125" s="1">
        <f>RANK(BF125,BF:BF,0)+COUNTIFS($BF$3:BF125,BF125)-1</f>
        <v>24</v>
      </c>
      <c r="BI125" s="1">
        <f>RANK(BG125,BG:BG,0)+COUNTIFS($BG$3:BG125,BG125)-1</f>
        <v>6</v>
      </c>
      <c r="BJ125" s="5">
        <f t="shared" si="68"/>
        <v>51</v>
      </c>
      <c r="BK125" s="5">
        <f t="shared" si="69"/>
        <v>103.66666666666666</v>
      </c>
    </row>
    <row r="126" spans="1:63">
      <c r="A126" s="5">
        <f>RANK(BK126,BK:BK,1)+COUNTIFS(BK$3:$BK126,BK126)-1</f>
        <v>125</v>
      </c>
      <c r="B126" s="5">
        <f>RANK(AO126,AO:AO,1)+COUNTIFS($AO$3:AO126,AO126)-1</f>
        <v>124</v>
      </c>
      <c r="C126" s="3" t="s">
        <v>264</v>
      </c>
      <c r="D126" s="3" t="s">
        <v>59</v>
      </c>
      <c r="E126" s="42">
        <v>1</v>
      </c>
      <c r="F126" s="42">
        <v>132</v>
      </c>
      <c r="G126" s="42">
        <v>37</v>
      </c>
      <c r="H126" s="42">
        <v>42</v>
      </c>
      <c r="I126" s="42">
        <v>5</v>
      </c>
      <c r="J126" s="42">
        <v>76</v>
      </c>
      <c r="K126" s="42">
        <v>18</v>
      </c>
      <c r="L126" s="42">
        <v>92</v>
      </c>
      <c r="M126" s="42">
        <v>62</v>
      </c>
      <c r="N126" s="42">
        <v>26</v>
      </c>
      <c r="O126" s="42">
        <v>49</v>
      </c>
      <c r="P126" s="42">
        <v>1</v>
      </c>
      <c r="Q126" s="42">
        <v>73</v>
      </c>
      <c r="R126" s="42">
        <v>1</v>
      </c>
      <c r="S126" s="42">
        <v>104</v>
      </c>
      <c r="T126" s="44">
        <v>124</v>
      </c>
      <c r="X126" s="1">
        <f t="shared" si="72"/>
        <v>0</v>
      </c>
      <c r="Y126" s="1">
        <f t="shared" si="73"/>
        <v>10</v>
      </c>
      <c r="Z126" s="1">
        <f t="shared" si="74"/>
        <v>95</v>
      </c>
      <c r="AA126" s="1">
        <f t="shared" si="75"/>
        <v>2</v>
      </c>
      <c r="AB126" s="1">
        <f t="shared" si="76"/>
        <v>97</v>
      </c>
      <c r="AC126" s="1">
        <f t="shared" si="77"/>
        <v>22</v>
      </c>
      <c r="AD126" s="1">
        <f t="shared" si="78"/>
        <v>17</v>
      </c>
      <c r="AE126" s="1">
        <f t="shared" si="79"/>
        <v>77</v>
      </c>
      <c r="AF126" s="1">
        <f t="shared" si="80"/>
        <v>69</v>
      </c>
      <c r="AG126" s="1">
        <f t="shared" si="81"/>
        <v>74</v>
      </c>
      <c r="AH126" s="1">
        <f t="shared" si="82"/>
        <v>25</v>
      </c>
      <c r="AI126" s="1">
        <f t="shared" si="83"/>
        <v>0</v>
      </c>
      <c r="AJ126" s="1">
        <f t="shared" si="84"/>
        <v>33</v>
      </c>
      <c r="AK126">
        <f t="shared" si="70"/>
        <v>521</v>
      </c>
      <c r="AL126" s="1">
        <f t="shared" si="71"/>
        <v>2</v>
      </c>
      <c r="AM126" s="1">
        <f>RANK(AK126,AK:AK,0)+COUNTIFS($AK$3:AK126,AK126)-1</f>
        <v>97</v>
      </c>
      <c r="AN126" s="1">
        <f>RANK(AL126,AL:AL,0)+COUNTIFS($AL$3:AL126,AL126)-1</f>
        <v>109</v>
      </c>
      <c r="AO126" s="5">
        <f t="shared" si="52"/>
        <v>110</v>
      </c>
      <c r="AS126" s="1">
        <f t="shared" si="53"/>
        <v>97</v>
      </c>
      <c r="AT126" s="1">
        <f t="shared" si="54"/>
        <v>131</v>
      </c>
      <c r="AU126" s="1">
        <f t="shared" si="55"/>
        <v>95</v>
      </c>
      <c r="AV126" s="1">
        <f t="shared" si="56"/>
        <v>74</v>
      </c>
      <c r="AW126" s="1">
        <f t="shared" si="57"/>
        <v>4</v>
      </c>
      <c r="AX126" s="1">
        <f t="shared" si="58"/>
        <v>32</v>
      </c>
      <c r="AY126" s="1">
        <f t="shared" si="59"/>
        <v>51</v>
      </c>
      <c r="AZ126" s="1">
        <f t="shared" si="60"/>
        <v>83</v>
      </c>
      <c r="BA126" s="1">
        <f t="shared" si="61"/>
        <v>5</v>
      </c>
      <c r="BB126" s="1">
        <f t="shared" si="62"/>
        <v>57</v>
      </c>
      <c r="BC126" s="1">
        <f t="shared" si="63"/>
        <v>75</v>
      </c>
      <c r="BD126" s="1">
        <f t="shared" si="64"/>
        <v>0</v>
      </c>
      <c r="BE126" s="1">
        <f t="shared" si="65"/>
        <v>7</v>
      </c>
      <c r="BF126">
        <f t="shared" si="66"/>
        <v>711</v>
      </c>
      <c r="BG126" s="1">
        <f t="shared" si="67"/>
        <v>4</v>
      </c>
      <c r="BH126" s="1">
        <f>RANK(BF126,BF:BF,0)+COUNTIFS($BF$3:BF126,BF126)-1</f>
        <v>74</v>
      </c>
      <c r="BI126" s="1">
        <f>RANK(BG126,BG:BG,0)+COUNTIFS($BG$3:BG126,BG126)-1</f>
        <v>86</v>
      </c>
      <c r="BJ126" s="5">
        <f t="shared" si="68"/>
        <v>94.666666666666671</v>
      </c>
      <c r="BK126" s="5">
        <f t="shared" si="69"/>
        <v>204.66666666666669</v>
      </c>
    </row>
    <row r="127" spans="1:63">
      <c r="A127" s="5">
        <f>RANK(BK127,BK:BK,1)+COUNTIFS(BK$3:$BK127,BK127)-1</f>
        <v>122</v>
      </c>
      <c r="B127" s="5">
        <f>RANK(AO127,AO:AO,1)+COUNTIFS($AO$3:AO127,AO127)-1</f>
        <v>115</v>
      </c>
      <c r="C127" s="3" t="s">
        <v>265</v>
      </c>
      <c r="D127" s="3" t="s">
        <v>11</v>
      </c>
      <c r="E127" s="42">
        <v>1</v>
      </c>
      <c r="F127" s="42">
        <v>58</v>
      </c>
      <c r="G127" s="42">
        <v>31</v>
      </c>
      <c r="H127" s="42">
        <v>1</v>
      </c>
      <c r="I127" s="42">
        <v>4</v>
      </c>
      <c r="J127" s="42">
        <v>73</v>
      </c>
      <c r="K127" s="42">
        <v>114</v>
      </c>
      <c r="L127" s="42">
        <v>36</v>
      </c>
      <c r="M127" s="42">
        <v>125</v>
      </c>
      <c r="N127" s="42">
        <v>67</v>
      </c>
      <c r="O127" s="42">
        <v>1</v>
      </c>
      <c r="P127" s="42">
        <v>17</v>
      </c>
      <c r="Q127" s="42">
        <v>85</v>
      </c>
      <c r="R127" s="42">
        <v>107</v>
      </c>
      <c r="S127" s="42">
        <v>65</v>
      </c>
      <c r="T127" s="44">
        <v>125</v>
      </c>
      <c r="X127" s="1">
        <f t="shared" si="72"/>
        <v>0</v>
      </c>
      <c r="Y127" s="1">
        <f t="shared" si="73"/>
        <v>64</v>
      </c>
      <c r="Z127" s="1">
        <f t="shared" si="74"/>
        <v>101</v>
      </c>
      <c r="AA127" s="1">
        <f t="shared" si="75"/>
        <v>39</v>
      </c>
      <c r="AB127" s="1">
        <f t="shared" si="76"/>
        <v>98</v>
      </c>
      <c r="AC127" s="1">
        <f t="shared" si="77"/>
        <v>19</v>
      </c>
      <c r="AD127" s="1">
        <f t="shared" si="78"/>
        <v>113</v>
      </c>
      <c r="AE127" s="1">
        <f t="shared" si="79"/>
        <v>21</v>
      </c>
      <c r="AF127" s="1">
        <f t="shared" si="80"/>
        <v>6</v>
      </c>
      <c r="AG127" s="1">
        <f t="shared" si="81"/>
        <v>33</v>
      </c>
      <c r="AH127" s="1">
        <f t="shared" si="82"/>
        <v>23</v>
      </c>
      <c r="AI127" s="1">
        <f t="shared" si="83"/>
        <v>16</v>
      </c>
      <c r="AJ127" s="1">
        <f t="shared" si="84"/>
        <v>21</v>
      </c>
      <c r="AK127">
        <f t="shared" si="70"/>
        <v>554</v>
      </c>
      <c r="AL127" s="1">
        <f t="shared" si="71"/>
        <v>3</v>
      </c>
      <c r="AM127" s="1">
        <f>RANK(AK127,AK:AK,0)+COUNTIFS($AK$3:AK127,AK127)-1</f>
        <v>88</v>
      </c>
      <c r="AN127" s="1">
        <f>RANK(AL127,AL:AL,0)+COUNTIFS($AL$3:AL127,AL127)-1</f>
        <v>82</v>
      </c>
      <c r="AO127" s="5">
        <f t="shared" si="52"/>
        <v>98.333333333333329</v>
      </c>
      <c r="AS127" s="1">
        <f t="shared" si="53"/>
        <v>97</v>
      </c>
      <c r="AT127" s="1">
        <f t="shared" si="54"/>
        <v>57</v>
      </c>
      <c r="AU127" s="1">
        <f t="shared" si="55"/>
        <v>101</v>
      </c>
      <c r="AV127" s="1">
        <f t="shared" si="56"/>
        <v>115</v>
      </c>
      <c r="AW127" s="1">
        <f t="shared" si="57"/>
        <v>3</v>
      </c>
      <c r="AX127" s="1">
        <f t="shared" si="58"/>
        <v>35</v>
      </c>
      <c r="AY127" s="1">
        <f t="shared" si="59"/>
        <v>45</v>
      </c>
      <c r="AZ127" s="1">
        <f t="shared" si="60"/>
        <v>27</v>
      </c>
      <c r="BA127" s="1">
        <f t="shared" si="61"/>
        <v>68</v>
      </c>
      <c r="BB127" s="1">
        <f t="shared" si="62"/>
        <v>16</v>
      </c>
      <c r="BC127" s="1">
        <f t="shared" si="63"/>
        <v>123</v>
      </c>
      <c r="BD127" s="1">
        <f t="shared" si="64"/>
        <v>16</v>
      </c>
      <c r="BE127" s="1">
        <f t="shared" si="65"/>
        <v>5</v>
      </c>
      <c r="BF127">
        <f t="shared" si="66"/>
        <v>708</v>
      </c>
      <c r="BG127" s="1">
        <f t="shared" si="67"/>
        <v>4</v>
      </c>
      <c r="BH127" s="1">
        <f>RANK(BF127,BF:BF,0)+COUNTIFS($BF$3:BF127,BF127)-1</f>
        <v>76</v>
      </c>
      <c r="BI127" s="1">
        <f>RANK(BG127,BG:BG,0)+COUNTIFS($BG$3:BG127,BG127)-1</f>
        <v>87</v>
      </c>
      <c r="BJ127" s="5">
        <f t="shared" si="68"/>
        <v>96</v>
      </c>
      <c r="BK127" s="5">
        <f t="shared" si="69"/>
        <v>194.33333333333331</v>
      </c>
    </row>
    <row r="128" spans="1:63">
      <c r="A128" s="5">
        <f>RANK(BK128,BK:BK,1)+COUNTIFS(BK$3:$BK128,BK128)-1</f>
        <v>129</v>
      </c>
      <c r="B128" s="5">
        <f>RANK(AO128,AO:AO,1)+COUNTIFS($AO$3:AO128,AO128)-1</f>
        <v>130</v>
      </c>
      <c r="C128" s="3" t="s">
        <v>266</v>
      </c>
      <c r="D128" s="3" t="s">
        <v>111</v>
      </c>
      <c r="E128" s="42">
        <v>1</v>
      </c>
      <c r="F128" s="42">
        <v>132</v>
      </c>
      <c r="G128" s="42">
        <v>70</v>
      </c>
      <c r="H128" s="42">
        <v>78</v>
      </c>
      <c r="I128" s="42">
        <v>81</v>
      </c>
      <c r="J128" s="42">
        <v>39</v>
      </c>
      <c r="K128" s="42">
        <v>122</v>
      </c>
      <c r="L128" s="42">
        <v>1</v>
      </c>
      <c r="M128" s="42">
        <v>92</v>
      </c>
      <c r="N128" s="42">
        <v>116</v>
      </c>
      <c r="O128" s="42">
        <v>70</v>
      </c>
      <c r="P128" s="42">
        <v>1</v>
      </c>
      <c r="Q128" s="42">
        <v>110</v>
      </c>
      <c r="R128" s="42">
        <v>43</v>
      </c>
      <c r="S128" s="42">
        <v>85</v>
      </c>
      <c r="T128" s="44">
        <v>126</v>
      </c>
      <c r="X128" s="1">
        <f t="shared" si="72"/>
        <v>0</v>
      </c>
      <c r="Y128" s="1">
        <f t="shared" si="73"/>
        <v>10</v>
      </c>
      <c r="Z128" s="1">
        <f t="shared" si="74"/>
        <v>62</v>
      </c>
      <c r="AA128" s="1">
        <f t="shared" si="75"/>
        <v>38</v>
      </c>
      <c r="AB128" s="1">
        <f t="shared" si="76"/>
        <v>21</v>
      </c>
      <c r="AC128" s="1">
        <f t="shared" si="77"/>
        <v>15</v>
      </c>
      <c r="AD128" s="1">
        <f t="shared" si="78"/>
        <v>121</v>
      </c>
      <c r="AE128" s="1">
        <f t="shared" si="79"/>
        <v>14</v>
      </c>
      <c r="AF128" s="1">
        <f t="shared" si="80"/>
        <v>39</v>
      </c>
      <c r="AG128" s="1">
        <f t="shared" si="81"/>
        <v>16</v>
      </c>
      <c r="AH128" s="1">
        <f t="shared" si="82"/>
        <v>46</v>
      </c>
      <c r="AI128" s="1">
        <f t="shared" si="83"/>
        <v>0</v>
      </c>
      <c r="AJ128" s="1">
        <f t="shared" si="84"/>
        <v>4</v>
      </c>
      <c r="AK128">
        <f t="shared" si="70"/>
        <v>386</v>
      </c>
      <c r="AL128" s="1">
        <f t="shared" si="71"/>
        <v>1</v>
      </c>
      <c r="AM128" s="1">
        <f>RANK(AK128,AK:AK,0)+COUNTIFS($AK$3:AK128,AK128)-1</f>
        <v>121</v>
      </c>
      <c r="AN128" s="1">
        <f>RANK(AL128,AL:AL,0)+COUNTIFS($AL$3:AL128,AL128)-1</f>
        <v>122</v>
      </c>
      <c r="AO128" s="5">
        <f t="shared" si="52"/>
        <v>123</v>
      </c>
      <c r="AS128" s="1">
        <f t="shared" si="53"/>
        <v>97</v>
      </c>
      <c r="AT128" s="1">
        <f t="shared" si="54"/>
        <v>131</v>
      </c>
      <c r="AU128" s="1">
        <f t="shared" si="55"/>
        <v>62</v>
      </c>
      <c r="AV128" s="1">
        <f t="shared" si="56"/>
        <v>38</v>
      </c>
      <c r="AW128" s="1">
        <f t="shared" si="57"/>
        <v>80</v>
      </c>
      <c r="AX128" s="1">
        <f t="shared" si="58"/>
        <v>69</v>
      </c>
      <c r="AY128" s="1">
        <f t="shared" si="59"/>
        <v>53</v>
      </c>
      <c r="AZ128" s="1">
        <f t="shared" si="60"/>
        <v>8</v>
      </c>
      <c r="BA128" s="1">
        <f t="shared" si="61"/>
        <v>35</v>
      </c>
      <c r="BB128" s="1">
        <f t="shared" si="62"/>
        <v>33</v>
      </c>
      <c r="BC128" s="1">
        <f t="shared" si="63"/>
        <v>54</v>
      </c>
      <c r="BD128" s="1">
        <f t="shared" si="64"/>
        <v>0</v>
      </c>
      <c r="BE128" s="1">
        <f t="shared" si="65"/>
        <v>30</v>
      </c>
      <c r="BF128">
        <f t="shared" si="66"/>
        <v>690</v>
      </c>
      <c r="BG128" s="1">
        <f t="shared" si="67"/>
        <v>3</v>
      </c>
      <c r="BH128" s="1">
        <f>RANK(BF128,BF:BF,0)+COUNTIFS($BF$3:BF128,BF128)-1</f>
        <v>82</v>
      </c>
      <c r="BI128" s="1">
        <f>RANK(BG128,BG:BG,0)+COUNTIFS($BG$3:BG128,BG128)-1</f>
        <v>113</v>
      </c>
      <c r="BJ128" s="5">
        <f t="shared" si="68"/>
        <v>107</v>
      </c>
      <c r="BK128" s="5">
        <f t="shared" si="69"/>
        <v>230</v>
      </c>
    </row>
    <row r="129" spans="1:63">
      <c r="A129" s="5">
        <f>RANK(BK129,BK:BK,1)+COUNTIFS(BK$3:$BK129,BK129)-1</f>
        <v>112</v>
      </c>
      <c r="B129" s="5">
        <f>RANK(AO129,AO:AO,1)+COUNTIFS($AO$3:AO129,AO129)-1</f>
        <v>127</v>
      </c>
      <c r="C129" s="3" t="s">
        <v>267</v>
      </c>
      <c r="D129" s="3" t="s">
        <v>130</v>
      </c>
      <c r="E129" s="42">
        <v>1</v>
      </c>
      <c r="F129" s="42">
        <v>132</v>
      </c>
      <c r="G129" s="42">
        <v>125</v>
      </c>
      <c r="H129" s="42">
        <v>1</v>
      </c>
      <c r="I129" s="42">
        <v>85</v>
      </c>
      <c r="J129" s="42">
        <v>24</v>
      </c>
      <c r="K129" s="42">
        <v>58</v>
      </c>
      <c r="L129" s="42">
        <v>102</v>
      </c>
      <c r="M129" s="42">
        <v>125</v>
      </c>
      <c r="N129" s="42">
        <v>96</v>
      </c>
      <c r="O129" s="42">
        <v>99</v>
      </c>
      <c r="P129" s="42">
        <v>15</v>
      </c>
      <c r="Q129" s="42">
        <v>1</v>
      </c>
      <c r="R129" s="42">
        <v>129</v>
      </c>
      <c r="S129" s="42">
        <v>23</v>
      </c>
      <c r="T129" s="44">
        <v>127</v>
      </c>
      <c r="X129" s="1">
        <f t="shared" si="72"/>
        <v>0</v>
      </c>
      <c r="Y129" s="1">
        <f t="shared" si="73"/>
        <v>10</v>
      </c>
      <c r="Z129" s="1">
        <f t="shared" si="74"/>
        <v>7</v>
      </c>
      <c r="AA129" s="1">
        <f t="shared" si="75"/>
        <v>39</v>
      </c>
      <c r="AB129" s="1">
        <f t="shared" si="76"/>
        <v>17</v>
      </c>
      <c r="AC129" s="1">
        <f t="shared" si="77"/>
        <v>30</v>
      </c>
      <c r="AD129" s="1">
        <f t="shared" si="78"/>
        <v>57</v>
      </c>
      <c r="AE129" s="1">
        <f t="shared" si="79"/>
        <v>87</v>
      </c>
      <c r="AF129" s="1">
        <f t="shared" si="80"/>
        <v>6</v>
      </c>
      <c r="AG129" s="1">
        <f t="shared" si="81"/>
        <v>4</v>
      </c>
      <c r="AH129" s="1">
        <f t="shared" si="82"/>
        <v>75</v>
      </c>
      <c r="AI129" s="1">
        <f t="shared" si="83"/>
        <v>14</v>
      </c>
      <c r="AJ129" s="1">
        <f t="shared" si="84"/>
        <v>105</v>
      </c>
      <c r="AK129">
        <f t="shared" si="70"/>
        <v>451</v>
      </c>
      <c r="AL129" s="1">
        <f t="shared" si="71"/>
        <v>2</v>
      </c>
      <c r="AM129" s="1">
        <f>RANK(AK129,AK:AK,0)+COUNTIFS($AK$3:AK129,AK129)-1</f>
        <v>114</v>
      </c>
      <c r="AN129" s="1">
        <f>RANK(AL129,AL:AL,0)+COUNTIFS($AL$3:AL129,AL129)-1</f>
        <v>110</v>
      </c>
      <c r="AO129" s="5">
        <f t="shared" si="52"/>
        <v>117</v>
      </c>
      <c r="AS129" s="1">
        <f t="shared" si="53"/>
        <v>97</v>
      </c>
      <c r="AT129" s="1">
        <f t="shared" si="54"/>
        <v>131</v>
      </c>
      <c r="AU129" s="1">
        <f t="shared" si="55"/>
        <v>7</v>
      </c>
      <c r="AV129" s="1">
        <f t="shared" si="56"/>
        <v>115</v>
      </c>
      <c r="AW129" s="1">
        <f t="shared" si="57"/>
        <v>84</v>
      </c>
      <c r="AX129" s="1">
        <f t="shared" si="58"/>
        <v>84</v>
      </c>
      <c r="AY129" s="1">
        <f t="shared" si="59"/>
        <v>11</v>
      </c>
      <c r="AZ129" s="1">
        <f t="shared" si="60"/>
        <v>93</v>
      </c>
      <c r="BA129" s="1">
        <f t="shared" si="61"/>
        <v>68</v>
      </c>
      <c r="BB129" s="1">
        <f t="shared" si="62"/>
        <v>13</v>
      </c>
      <c r="BC129" s="1">
        <f t="shared" si="63"/>
        <v>25</v>
      </c>
      <c r="BD129" s="1">
        <f t="shared" si="64"/>
        <v>14</v>
      </c>
      <c r="BE129" s="1">
        <f t="shared" si="65"/>
        <v>79</v>
      </c>
      <c r="BF129">
        <f t="shared" si="66"/>
        <v>821</v>
      </c>
      <c r="BG129" s="1">
        <f t="shared" si="67"/>
        <v>6</v>
      </c>
      <c r="BH129" s="1">
        <f>RANK(BF129,BF:BF,0)+COUNTIFS($BF$3:BF129,BF129)-1</f>
        <v>36</v>
      </c>
      <c r="BI129" s="1">
        <f>RANK(BG129,BG:BG,0)+COUNTIFS($BG$3:BG129,BG129)-1</f>
        <v>22</v>
      </c>
      <c r="BJ129" s="5">
        <f t="shared" si="68"/>
        <v>61.666666666666664</v>
      </c>
      <c r="BK129" s="5">
        <f t="shared" si="69"/>
        <v>178.66666666666666</v>
      </c>
    </row>
    <row r="130" spans="1:63">
      <c r="A130" s="5">
        <f>RANK(BK130,BK:BK,1)+COUNTIFS(BK$3:$BK130,BK130)-1</f>
        <v>130</v>
      </c>
      <c r="B130" s="5">
        <f>RANK(AO130,AO:AO,1)+COUNTIFS($AO$3:AO130,AO130)-1</f>
        <v>128</v>
      </c>
      <c r="C130" s="3" t="s">
        <v>268</v>
      </c>
      <c r="D130" s="3" t="s">
        <v>127</v>
      </c>
      <c r="E130" s="42">
        <v>1</v>
      </c>
      <c r="F130" s="42">
        <v>15</v>
      </c>
      <c r="G130" s="42">
        <v>121</v>
      </c>
      <c r="H130" s="42">
        <v>92</v>
      </c>
      <c r="I130" s="42">
        <v>85</v>
      </c>
      <c r="J130" s="42">
        <v>30</v>
      </c>
      <c r="K130" s="42">
        <v>9</v>
      </c>
      <c r="L130" s="42">
        <v>1</v>
      </c>
      <c r="M130" s="42">
        <v>113</v>
      </c>
      <c r="N130" s="42">
        <v>11</v>
      </c>
      <c r="O130" s="42">
        <v>45</v>
      </c>
      <c r="P130" s="42">
        <v>1</v>
      </c>
      <c r="Q130" s="42">
        <v>47</v>
      </c>
      <c r="R130" s="42">
        <v>54</v>
      </c>
      <c r="S130" s="42">
        <v>67</v>
      </c>
      <c r="T130" s="44">
        <v>128</v>
      </c>
      <c r="X130" s="1">
        <f t="shared" si="72"/>
        <v>0</v>
      </c>
      <c r="Y130" s="1">
        <f t="shared" si="73"/>
        <v>107</v>
      </c>
      <c r="Z130" s="1">
        <f t="shared" si="74"/>
        <v>11</v>
      </c>
      <c r="AA130" s="1">
        <f t="shared" si="75"/>
        <v>52</v>
      </c>
      <c r="AB130" s="1">
        <f t="shared" si="76"/>
        <v>17</v>
      </c>
      <c r="AC130" s="1">
        <f t="shared" si="77"/>
        <v>24</v>
      </c>
      <c r="AD130" s="1">
        <f t="shared" si="78"/>
        <v>8</v>
      </c>
      <c r="AE130" s="1">
        <f t="shared" si="79"/>
        <v>14</v>
      </c>
      <c r="AF130" s="1">
        <f t="shared" si="80"/>
        <v>18</v>
      </c>
      <c r="AG130" s="1">
        <f t="shared" si="81"/>
        <v>89</v>
      </c>
      <c r="AH130" s="1">
        <f t="shared" si="82"/>
        <v>21</v>
      </c>
      <c r="AI130" s="1">
        <f t="shared" si="83"/>
        <v>0</v>
      </c>
      <c r="AJ130" s="1">
        <f t="shared" si="84"/>
        <v>59</v>
      </c>
      <c r="AK130">
        <f t="shared" si="70"/>
        <v>420</v>
      </c>
      <c r="AL130" s="1">
        <f t="shared" si="71"/>
        <v>2</v>
      </c>
      <c r="AM130" s="1">
        <f>RANK(AK130,AK:AK,0)+COUNTIFS($AK$3:AK130,AK130)-1</f>
        <v>119</v>
      </c>
      <c r="AN130" s="1">
        <f>RANK(AL130,AL:AL,0)+COUNTIFS($AL$3:AL130,AL130)-1</f>
        <v>111</v>
      </c>
      <c r="AO130" s="5">
        <f t="shared" si="52"/>
        <v>119.33333333333333</v>
      </c>
      <c r="AS130" s="1">
        <f t="shared" si="53"/>
        <v>97</v>
      </c>
      <c r="AT130" s="1">
        <f t="shared" si="54"/>
        <v>14</v>
      </c>
      <c r="AU130" s="1">
        <f t="shared" si="55"/>
        <v>11</v>
      </c>
      <c r="AV130" s="1">
        <f t="shared" si="56"/>
        <v>24</v>
      </c>
      <c r="AW130" s="1">
        <f t="shared" si="57"/>
        <v>84</v>
      </c>
      <c r="AX130" s="1">
        <f t="shared" si="58"/>
        <v>78</v>
      </c>
      <c r="AY130" s="1">
        <f t="shared" si="59"/>
        <v>60</v>
      </c>
      <c r="AZ130" s="1">
        <f t="shared" si="60"/>
        <v>8</v>
      </c>
      <c r="BA130" s="1">
        <f t="shared" si="61"/>
        <v>56</v>
      </c>
      <c r="BB130" s="1">
        <f t="shared" si="62"/>
        <v>72</v>
      </c>
      <c r="BC130" s="1">
        <f t="shared" si="63"/>
        <v>79</v>
      </c>
      <c r="BD130" s="1">
        <f t="shared" si="64"/>
        <v>0</v>
      </c>
      <c r="BE130" s="1">
        <f t="shared" si="65"/>
        <v>33</v>
      </c>
      <c r="BF130">
        <f t="shared" si="66"/>
        <v>616</v>
      </c>
      <c r="BG130" s="1">
        <f t="shared" si="67"/>
        <v>2</v>
      </c>
      <c r="BH130" s="1">
        <f>RANK(BF130,BF:BF,0)+COUNTIFS($BF$3:BF130,BF130)-1</f>
        <v>108</v>
      </c>
      <c r="BI130" s="1">
        <f>RANK(BG130,BG:BG,0)+COUNTIFS($BG$3:BG130,BG130)-1</f>
        <v>128</v>
      </c>
      <c r="BJ130" s="5">
        <f t="shared" si="68"/>
        <v>121.33333333333333</v>
      </c>
      <c r="BK130" s="5">
        <f t="shared" si="69"/>
        <v>240.66666666666666</v>
      </c>
    </row>
    <row r="131" spans="1:63">
      <c r="A131" s="5">
        <f>RANK(BK131,BK:BK,1)+COUNTIFS(BK$3:$BK131,BK131)-1</f>
        <v>118</v>
      </c>
      <c r="B131" s="5">
        <f>RANK(AO131,AO:AO,1)+COUNTIFS($AO$3:AO131,AO131)-1</f>
        <v>103</v>
      </c>
      <c r="C131" s="3" t="s">
        <v>269</v>
      </c>
      <c r="D131" s="3" t="s">
        <v>106</v>
      </c>
      <c r="E131" s="42">
        <v>1</v>
      </c>
      <c r="F131" s="42">
        <v>132</v>
      </c>
      <c r="G131" s="42">
        <v>3</v>
      </c>
      <c r="H131" s="42">
        <v>96</v>
      </c>
      <c r="I131" s="42">
        <v>7</v>
      </c>
      <c r="J131" s="42">
        <v>92</v>
      </c>
      <c r="K131" s="42">
        <v>1</v>
      </c>
      <c r="L131" s="42">
        <v>33</v>
      </c>
      <c r="M131" s="42">
        <v>90</v>
      </c>
      <c r="N131" s="42">
        <v>54</v>
      </c>
      <c r="O131" s="42">
        <v>47</v>
      </c>
      <c r="P131" s="42">
        <v>67</v>
      </c>
      <c r="Q131" s="42">
        <v>1</v>
      </c>
      <c r="R131" s="42">
        <v>45</v>
      </c>
      <c r="S131" s="42">
        <v>116</v>
      </c>
      <c r="T131" s="44">
        <v>129</v>
      </c>
      <c r="X131" s="1">
        <f t="shared" si="72"/>
        <v>0</v>
      </c>
      <c r="Y131" s="1">
        <f t="shared" si="73"/>
        <v>10</v>
      </c>
      <c r="Z131" s="1">
        <f t="shared" si="74"/>
        <v>129</v>
      </c>
      <c r="AA131" s="1">
        <f t="shared" si="75"/>
        <v>56</v>
      </c>
      <c r="AB131" s="1">
        <f t="shared" si="76"/>
        <v>95</v>
      </c>
      <c r="AC131" s="1">
        <f t="shared" si="77"/>
        <v>38</v>
      </c>
      <c r="AD131" s="1">
        <f t="shared" si="78"/>
        <v>0</v>
      </c>
      <c r="AE131" s="1">
        <f t="shared" si="79"/>
        <v>18</v>
      </c>
      <c r="AF131" s="1">
        <f t="shared" si="80"/>
        <v>41</v>
      </c>
      <c r="AG131" s="1">
        <f t="shared" si="81"/>
        <v>46</v>
      </c>
      <c r="AH131" s="1">
        <f t="shared" si="82"/>
        <v>23</v>
      </c>
      <c r="AI131" s="1">
        <f t="shared" si="83"/>
        <v>66</v>
      </c>
      <c r="AJ131" s="1">
        <f t="shared" si="84"/>
        <v>105</v>
      </c>
      <c r="AK131">
        <f t="shared" si="70"/>
        <v>627</v>
      </c>
      <c r="AL131" s="1">
        <f t="shared" si="71"/>
        <v>3</v>
      </c>
      <c r="AM131" s="1">
        <f>RANK(AK131,AK:AK,0)+COUNTIFS($AK$3:AK131,AK131)-1</f>
        <v>54</v>
      </c>
      <c r="AN131" s="1">
        <f>RANK(AL131,AL:AL,0)+COUNTIFS($AL$3:AL131,AL131)-1</f>
        <v>83</v>
      </c>
      <c r="AO131" s="5">
        <f t="shared" si="52"/>
        <v>88.666666666666671</v>
      </c>
      <c r="AS131" s="1">
        <f t="shared" si="53"/>
        <v>97</v>
      </c>
      <c r="AT131" s="1">
        <f t="shared" si="54"/>
        <v>131</v>
      </c>
      <c r="AU131" s="1">
        <f t="shared" si="55"/>
        <v>129</v>
      </c>
      <c r="AV131" s="1">
        <f t="shared" si="56"/>
        <v>20</v>
      </c>
      <c r="AW131" s="1">
        <f t="shared" si="57"/>
        <v>6</v>
      </c>
      <c r="AX131" s="1">
        <f t="shared" si="58"/>
        <v>16</v>
      </c>
      <c r="AY131" s="1">
        <f t="shared" si="59"/>
        <v>68</v>
      </c>
      <c r="AZ131" s="1">
        <f t="shared" si="60"/>
        <v>24</v>
      </c>
      <c r="BA131" s="1">
        <f t="shared" si="61"/>
        <v>33</v>
      </c>
      <c r="BB131" s="1">
        <f t="shared" si="62"/>
        <v>29</v>
      </c>
      <c r="BC131" s="1">
        <f t="shared" si="63"/>
        <v>77</v>
      </c>
      <c r="BD131" s="1">
        <f t="shared" si="64"/>
        <v>66</v>
      </c>
      <c r="BE131" s="1">
        <f t="shared" si="65"/>
        <v>79</v>
      </c>
      <c r="BF131">
        <f t="shared" si="66"/>
        <v>775</v>
      </c>
      <c r="BG131" s="1">
        <f t="shared" si="67"/>
        <v>3</v>
      </c>
      <c r="BH131" s="1">
        <f>RANK(BF131,BF:BF,0)+COUNTIFS($BF$3:BF131,BF131)-1</f>
        <v>55</v>
      </c>
      <c r="BI131" s="1">
        <f>RANK(BG131,BG:BG,0)+COUNTIFS($BG$3:BG131,BG131)-1</f>
        <v>114</v>
      </c>
      <c r="BJ131" s="5">
        <f t="shared" si="68"/>
        <v>99.333333333333329</v>
      </c>
      <c r="BK131" s="5">
        <f t="shared" si="69"/>
        <v>188</v>
      </c>
    </row>
    <row r="132" spans="1:63">
      <c r="A132" s="5">
        <f>RANK(BK132,BK:BK,1)+COUNTIFS(BK$3:$BK132,BK132)-1</f>
        <v>115</v>
      </c>
      <c r="B132" s="5">
        <f>RANK(AO132,AO:AO,1)+COUNTIFS($AO$3:AO132,AO132)-1</f>
        <v>119</v>
      </c>
      <c r="C132" s="3" t="s">
        <v>270</v>
      </c>
      <c r="D132" s="3" t="s">
        <v>109</v>
      </c>
      <c r="E132" s="42">
        <v>1</v>
      </c>
      <c r="F132" s="42">
        <v>96</v>
      </c>
      <c r="G132" s="42">
        <v>17</v>
      </c>
      <c r="H132" s="42">
        <v>1</v>
      </c>
      <c r="I132" s="42">
        <v>78</v>
      </c>
      <c r="J132" s="42">
        <v>4</v>
      </c>
      <c r="K132" s="42">
        <v>54</v>
      </c>
      <c r="L132" s="42">
        <v>85</v>
      </c>
      <c r="M132" s="42">
        <v>65</v>
      </c>
      <c r="N132" s="42">
        <v>123</v>
      </c>
      <c r="O132" s="42">
        <v>125</v>
      </c>
      <c r="P132" s="42">
        <v>1</v>
      </c>
      <c r="Q132" s="42">
        <v>67</v>
      </c>
      <c r="R132" s="42">
        <v>36</v>
      </c>
      <c r="S132" s="42">
        <v>19</v>
      </c>
      <c r="T132" s="44">
        <v>130</v>
      </c>
      <c r="X132" s="1">
        <f t="shared" si="72"/>
        <v>0</v>
      </c>
      <c r="Y132" s="1">
        <f t="shared" si="73"/>
        <v>26</v>
      </c>
      <c r="Z132" s="1">
        <f t="shared" si="74"/>
        <v>115</v>
      </c>
      <c r="AA132" s="1">
        <f t="shared" si="75"/>
        <v>39</v>
      </c>
      <c r="AB132" s="1">
        <f t="shared" si="76"/>
        <v>24</v>
      </c>
      <c r="AC132" s="1">
        <f t="shared" si="77"/>
        <v>50</v>
      </c>
      <c r="AD132" s="1">
        <f t="shared" si="78"/>
        <v>53</v>
      </c>
      <c r="AE132" s="1">
        <f t="shared" si="79"/>
        <v>70</v>
      </c>
      <c r="AF132" s="1">
        <f t="shared" si="80"/>
        <v>66</v>
      </c>
      <c r="AG132" s="1">
        <f t="shared" si="81"/>
        <v>23</v>
      </c>
      <c r="AH132" s="1">
        <f t="shared" si="82"/>
        <v>101</v>
      </c>
      <c r="AI132" s="1">
        <f t="shared" si="83"/>
        <v>0</v>
      </c>
      <c r="AJ132" s="1">
        <f t="shared" si="84"/>
        <v>39</v>
      </c>
      <c r="AK132">
        <f t="shared" si="70"/>
        <v>606</v>
      </c>
      <c r="AL132" s="1">
        <f t="shared" si="71"/>
        <v>2</v>
      </c>
      <c r="AM132" s="1">
        <f>RANK(AK132,AK:AK,0)+COUNTIFS($AK$3:AK132,AK132)-1</f>
        <v>65</v>
      </c>
      <c r="AN132" s="1">
        <f>RANK(AL132,AL:AL,0)+COUNTIFS($AL$3:AL132,AL132)-1</f>
        <v>112</v>
      </c>
      <c r="AO132" s="5">
        <f t="shared" ref="AO132" si="85">AVERAGE(AM132,AN132,T132)</f>
        <v>102.33333333333333</v>
      </c>
      <c r="AS132" s="1">
        <f t="shared" ref="AS132" si="86">ABS(AS$2-E132)</f>
        <v>97</v>
      </c>
      <c r="AT132" s="1">
        <f t="shared" ref="AT132" si="87">ABS(AT$2-F132)</f>
        <v>95</v>
      </c>
      <c r="AU132" s="1">
        <f t="shared" ref="AU132" si="88">ABS(AU$2-G132)</f>
        <v>115</v>
      </c>
      <c r="AV132" s="1">
        <f t="shared" ref="AV132" si="89">ABS(AV$2-H132)</f>
        <v>115</v>
      </c>
      <c r="AW132" s="1">
        <f t="shared" ref="AW132" si="90">ABS(AW$2-I132)</f>
        <v>77</v>
      </c>
      <c r="AX132" s="1">
        <f t="shared" ref="AX132" si="91">ABS(AX$2-J132)</f>
        <v>104</v>
      </c>
      <c r="AY132" s="1">
        <f t="shared" ref="AY132" si="92">ABS(AY$2-K132)</f>
        <v>15</v>
      </c>
      <c r="AZ132" s="1">
        <f t="shared" ref="AZ132" si="93">ABS(AZ$2-L132)</f>
        <v>76</v>
      </c>
      <c r="BA132" s="1">
        <f t="shared" ref="BA132" si="94">ABS(BA$2-M132)</f>
        <v>8</v>
      </c>
      <c r="BB132" s="1">
        <f t="shared" ref="BB132" si="95">ABS(BB$2-N132)</f>
        <v>40</v>
      </c>
      <c r="BC132" s="1">
        <f t="shared" ref="BC132" si="96">ABS(BC$2-O132)</f>
        <v>1</v>
      </c>
      <c r="BD132" s="1">
        <f t="shared" ref="BD132" si="97">ABS(BD$2-P132)</f>
        <v>0</v>
      </c>
      <c r="BE132" s="1">
        <f t="shared" ref="BE132" si="98">ABS(BE$2-Q132)</f>
        <v>13</v>
      </c>
      <c r="BF132">
        <f t="shared" ref="BF132" si="99">SUM(AS132:BE132)</f>
        <v>756</v>
      </c>
      <c r="BG132" s="1">
        <f t="shared" ref="BG132" si="100">COUNTIFS(AS132:BE132,"&gt;=80")</f>
        <v>5</v>
      </c>
      <c r="BH132" s="1">
        <f>RANK(BF132,BF:BF,0)+COUNTIFS($BF$3:BF132,BF132)-1</f>
        <v>58</v>
      </c>
      <c r="BI132" s="1">
        <f>RANK(BG132,BG:BG,0)+COUNTIFS($BG$3:BG132,BG132)-1</f>
        <v>48</v>
      </c>
      <c r="BJ132" s="5">
        <f t="shared" ref="BJ132" si="101">AVERAGE(BH132,BI132,T132)</f>
        <v>78.666666666666671</v>
      </c>
      <c r="BK132" s="5">
        <f t="shared" ref="BK132" si="102">BJ132+AO132</f>
        <v>181</v>
      </c>
    </row>
  </sheetData>
  <conditionalFormatting sqref="C3:D132">
    <cfRule type="expression" dxfId="3" priority="1">
      <formula>$D3="no"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FF4C0-E7E2-F742-B31D-42C7859B559B}">
  <dimension ref="A1:AN302"/>
  <sheetViews>
    <sheetView workbookViewId="0">
      <selection activeCell="N28" sqref="N28:S48"/>
    </sheetView>
  </sheetViews>
  <sheetFormatPr baseColWidth="10" defaultRowHeight="16"/>
  <cols>
    <col min="2" max="2" width="19.6640625" bestFit="1" customWidth="1"/>
    <col min="3" max="3" width="7.6640625" bestFit="1" customWidth="1"/>
    <col min="4" max="18" width="4.1640625" bestFit="1" customWidth="1"/>
    <col min="21" max="21" width="12.5" bestFit="1" customWidth="1"/>
    <col min="22" max="22" width="4.83203125" bestFit="1" customWidth="1"/>
    <col min="23" max="26" width="4.1640625" bestFit="1" customWidth="1"/>
    <col min="27" max="28" width="3.1640625" bestFit="1" customWidth="1"/>
    <col min="29" max="29" width="4.1640625" bestFit="1" customWidth="1"/>
    <col min="30" max="30" width="3.1640625" bestFit="1" customWidth="1"/>
    <col min="31" max="33" width="4.1640625" bestFit="1" customWidth="1"/>
    <col min="34" max="34" width="3.1640625" bestFit="1" customWidth="1"/>
    <col min="35" max="36" width="4.1640625" bestFit="1" customWidth="1"/>
    <col min="37" max="37" width="2.1640625" bestFit="1" customWidth="1"/>
    <col min="38" max="40" width="4.1640625" bestFit="1" customWidth="1"/>
  </cols>
  <sheetData>
    <row r="1" spans="1:40"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1">
        <v>10</v>
      </c>
      <c r="AF1" s="1">
        <v>11</v>
      </c>
      <c r="AG1" s="1">
        <v>12</v>
      </c>
      <c r="AH1" s="1">
        <v>13</v>
      </c>
      <c r="AI1" s="1">
        <v>14</v>
      </c>
    </row>
    <row r="2" spans="1:40">
      <c r="D2">
        <v>0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U2" t="str">
        <f>'Use this tab'!C53</f>
        <v>Eno Benjamin</v>
      </c>
      <c r="V2" t="str">
        <f>VLOOKUP(U2,B:C,2,0)</f>
        <v>AzSt</v>
      </c>
      <c r="W2" s="1">
        <f>VLOOKUP($V2,$C:$R,W$1,0)</f>
        <v>0</v>
      </c>
      <c r="X2" s="1">
        <f t="shared" ref="X2:AI2" si="0">VLOOKUP($V2,$C:$R,X$1,0)</f>
        <v>115</v>
      </c>
      <c r="Y2" s="1">
        <f t="shared" si="0"/>
        <v>131</v>
      </c>
      <c r="Z2" s="1">
        <f t="shared" si="0"/>
        <v>2</v>
      </c>
      <c r="AA2" s="1">
        <f t="shared" si="0"/>
        <v>47</v>
      </c>
      <c r="AB2" s="1">
        <f t="shared" si="0"/>
        <v>32</v>
      </c>
      <c r="AC2" s="1">
        <f t="shared" si="0"/>
        <v>0</v>
      </c>
      <c r="AD2" s="1">
        <f t="shared" si="0"/>
        <v>38</v>
      </c>
      <c r="AE2" s="1">
        <f t="shared" si="0"/>
        <v>6</v>
      </c>
      <c r="AF2" s="1">
        <f t="shared" si="0"/>
        <v>101</v>
      </c>
      <c r="AG2" s="1">
        <f t="shared" si="0"/>
        <v>0</v>
      </c>
      <c r="AH2" s="1">
        <f t="shared" si="0"/>
        <v>67</v>
      </c>
      <c r="AI2" s="1">
        <f t="shared" si="0"/>
        <v>130</v>
      </c>
    </row>
    <row r="3" spans="1:40">
      <c r="A3" s="5">
        <f>RANK(AN3,AN:AN,1)+COUNTIFS($AN$3:AN3,AN3)-1</f>
        <v>221</v>
      </c>
      <c r="B3" s="46" t="s">
        <v>272</v>
      </c>
      <c r="C3" s="47" t="s">
        <v>75</v>
      </c>
      <c r="D3">
        <v>0</v>
      </c>
      <c r="E3">
        <v>115</v>
      </c>
      <c r="F3">
        <v>131</v>
      </c>
      <c r="G3">
        <v>2</v>
      </c>
      <c r="H3">
        <v>47</v>
      </c>
      <c r="I3">
        <v>32</v>
      </c>
      <c r="J3">
        <v>0</v>
      </c>
      <c r="K3">
        <v>38</v>
      </c>
      <c r="L3">
        <v>6</v>
      </c>
      <c r="M3">
        <v>101</v>
      </c>
      <c r="N3">
        <v>0</v>
      </c>
      <c r="O3">
        <v>67</v>
      </c>
      <c r="P3">
        <v>130</v>
      </c>
      <c r="Q3">
        <v>43</v>
      </c>
      <c r="R3">
        <v>64</v>
      </c>
      <c r="S3">
        <v>1</v>
      </c>
      <c r="W3" s="1">
        <f t="shared" ref="W3:W66" si="1">ABS(W$2-D3)</f>
        <v>0</v>
      </c>
      <c r="X3" s="1">
        <f t="shared" ref="X3:X66" si="2">ABS(X$2-E3)</f>
        <v>0</v>
      </c>
      <c r="Y3" s="1">
        <f t="shared" ref="Y3:Y66" si="3">ABS(Y$2-F3)</f>
        <v>0</v>
      </c>
      <c r="Z3" s="1">
        <f t="shared" ref="Z3:Z66" si="4">ABS(Z$2-G3)</f>
        <v>0</v>
      </c>
      <c r="AA3" s="1">
        <f t="shared" ref="AA3:AA66" si="5">ABS(AA$2-H3)</f>
        <v>0</v>
      </c>
      <c r="AB3" s="1">
        <f t="shared" ref="AB3:AB66" si="6">ABS(AB$2-I3)</f>
        <v>0</v>
      </c>
      <c r="AC3" s="1">
        <f t="shared" ref="AC3:AC66" si="7">ABS(AC$2-J3)</f>
        <v>0</v>
      </c>
      <c r="AD3" s="1">
        <f t="shared" ref="AD3:AD66" si="8">ABS(AD$2-K3)</f>
        <v>0</v>
      </c>
      <c r="AE3" s="1">
        <f t="shared" ref="AE3:AE66" si="9">ABS(AE$2-L3)</f>
        <v>0</v>
      </c>
      <c r="AF3" s="1">
        <f t="shared" ref="AF3:AF66" si="10">ABS(AF$2-M3)</f>
        <v>0</v>
      </c>
      <c r="AG3" s="1">
        <f t="shared" ref="AG3:AG66" si="11">ABS(AG$2-N3)</f>
        <v>0</v>
      </c>
      <c r="AH3" s="1">
        <f t="shared" ref="AH3:AH66" si="12">ABS(AH$2-O3)</f>
        <v>0</v>
      </c>
      <c r="AI3" s="1">
        <f t="shared" ref="AI3:AI66" si="13">ABS(AI$2-P3)</f>
        <v>0</v>
      </c>
      <c r="AJ3">
        <f>SUM(W3:AI3)</f>
        <v>0</v>
      </c>
      <c r="AK3" s="1">
        <f>COUNTIFS(W3:AI3,"&gt;=80")</f>
        <v>0</v>
      </c>
      <c r="AL3" s="1">
        <f>RANK(AJ3,AJ:AJ,0)+COUNTIFS($AJ3:AJ$3,AJ3)-1</f>
        <v>300</v>
      </c>
      <c r="AM3" s="1">
        <f>RANK(AK3,AK:AK,0)+COUNTIFS($AK3:AK$3,AK3)-1</f>
        <v>290</v>
      </c>
      <c r="AN3" s="5">
        <f t="shared" ref="AN3:AN66" si="14">AVERAGE(AL3,AM3,S3)</f>
        <v>197</v>
      </c>
    </row>
    <row r="4" spans="1:40">
      <c r="A4" s="5">
        <f>RANK(AN4,AN:AN,1)+COUNTIFS($AN$3:AN4,AN4)-1</f>
        <v>162</v>
      </c>
      <c r="B4" s="46" t="s">
        <v>273</v>
      </c>
      <c r="C4" s="47" t="s">
        <v>11</v>
      </c>
      <c r="D4">
        <v>0</v>
      </c>
      <c r="E4">
        <v>123</v>
      </c>
      <c r="F4">
        <v>105</v>
      </c>
      <c r="G4">
        <v>0</v>
      </c>
      <c r="H4">
        <v>18</v>
      </c>
      <c r="I4">
        <v>33</v>
      </c>
      <c r="J4">
        <v>115</v>
      </c>
      <c r="K4">
        <v>2</v>
      </c>
      <c r="L4">
        <v>124</v>
      </c>
      <c r="M4">
        <v>62</v>
      </c>
      <c r="N4">
        <v>0</v>
      </c>
      <c r="O4">
        <v>9</v>
      </c>
      <c r="P4">
        <v>96</v>
      </c>
      <c r="Q4">
        <v>68</v>
      </c>
      <c r="R4">
        <v>77</v>
      </c>
      <c r="S4">
        <v>2</v>
      </c>
      <c r="W4" s="1">
        <f t="shared" si="1"/>
        <v>0</v>
      </c>
      <c r="X4" s="1">
        <f t="shared" si="2"/>
        <v>8</v>
      </c>
      <c r="Y4" s="1">
        <f t="shared" si="3"/>
        <v>26</v>
      </c>
      <c r="Z4" s="1">
        <f t="shared" si="4"/>
        <v>2</v>
      </c>
      <c r="AA4" s="1">
        <f t="shared" si="5"/>
        <v>29</v>
      </c>
      <c r="AB4" s="1">
        <f t="shared" si="6"/>
        <v>1</v>
      </c>
      <c r="AC4" s="1">
        <f t="shared" si="7"/>
        <v>115</v>
      </c>
      <c r="AD4" s="1">
        <f t="shared" si="8"/>
        <v>36</v>
      </c>
      <c r="AE4" s="1">
        <f t="shared" si="9"/>
        <v>118</v>
      </c>
      <c r="AF4" s="1">
        <f t="shared" si="10"/>
        <v>39</v>
      </c>
      <c r="AG4" s="1">
        <f t="shared" si="11"/>
        <v>0</v>
      </c>
      <c r="AH4" s="1">
        <f t="shared" si="12"/>
        <v>58</v>
      </c>
      <c r="AI4" s="1">
        <f t="shared" si="13"/>
        <v>34</v>
      </c>
      <c r="AJ4">
        <f t="shared" ref="AJ4:AJ12" si="15">SUM(W4:AI4)</f>
        <v>466</v>
      </c>
      <c r="AK4" s="1">
        <f t="shared" ref="AK4:AK12" si="16">COUNTIFS(W4:AI4,"&gt;=80")</f>
        <v>2</v>
      </c>
      <c r="AL4" s="1">
        <f>RANK(AJ4,AJ:AJ,0)+COUNTIFS($AJ$3:AJ4,AJ4)-1</f>
        <v>263</v>
      </c>
      <c r="AM4" s="1">
        <f>RANK(AK4,AK:AK,0)+COUNTIFS($AK$3:AK4,AK4)-1</f>
        <v>198</v>
      </c>
      <c r="AN4" s="5">
        <f t="shared" si="14"/>
        <v>154.33333333333334</v>
      </c>
    </row>
    <row r="5" spans="1:40">
      <c r="A5" s="5">
        <f>RANK(AN5,AN:AN,1)+COUNTIFS($AN$3:AN5,AN5)-1</f>
        <v>64</v>
      </c>
      <c r="B5" s="46" t="s">
        <v>274</v>
      </c>
      <c r="C5" s="47" t="s">
        <v>41</v>
      </c>
      <c r="D5">
        <v>0</v>
      </c>
      <c r="E5">
        <v>116</v>
      </c>
      <c r="F5">
        <v>131</v>
      </c>
      <c r="G5">
        <v>104</v>
      </c>
      <c r="H5">
        <v>0</v>
      </c>
      <c r="I5">
        <v>93</v>
      </c>
      <c r="J5">
        <v>84</v>
      </c>
      <c r="K5">
        <v>91</v>
      </c>
      <c r="L5">
        <v>52</v>
      </c>
      <c r="M5">
        <v>120</v>
      </c>
      <c r="N5">
        <v>98</v>
      </c>
      <c r="O5">
        <v>0</v>
      </c>
      <c r="P5">
        <v>99</v>
      </c>
      <c r="Q5">
        <v>123</v>
      </c>
      <c r="R5">
        <v>7</v>
      </c>
      <c r="S5">
        <v>3</v>
      </c>
      <c r="W5" s="1">
        <f t="shared" si="1"/>
        <v>0</v>
      </c>
      <c r="X5" s="1">
        <f t="shared" si="2"/>
        <v>1</v>
      </c>
      <c r="Y5" s="1">
        <f t="shared" si="3"/>
        <v>0</v>
      </c>
      <c r="Z5" s="1">
        <f t="shared" si="4"/>
        <v>102</v>
      </c>
      <c r="AA5" s="1">
        <f t="shared" si="5"/>
        <v>47</v>
      </c>
      <c r="AB5" s="1">
        <f t="shared" si="6"/>
        <v>61</v>
      </c>
      <c r="AC5" s="1">
        <f t="shared" si="7"/>
        <v>84</v>
      </c>
      <c r="AD5" s="1">
        <f t="shared" si="8"/>
        <v>53</v>
      </c>
      <c r="AE5" s="1">
        <f t="shared" si="9"/>
        <v>46</v>
      </c>
      <c r="AF5" s="1">
        <f t="shared" si="10"/>
        <v>19</v>
      </c>
      <c r="AG5" s="1">
        <f t="shared" si="11"/>
        <v>98</v>
      </c>
      <c r="AH5" s="1">
        <f t="shared" si="12"/>
        <v>67</v>
      </c>
      <c r="AI5" s="1">
        <f t="shared" si="13"/>
        <v>31</v>
      </c>
      <c r="AJ5">
        <f t="shared" si="15"/>
        <v>609</v>
      </c>
      <c r="AK5" s="1">
        <f t="shared" si="16"/>
        <v>3</v>
      </c>
      <c r="AL5" s="1">
        <f>RANK(AJ5,AJ:AJ,0)+COUNTIFS($AJ$3:AJ5,AJ5)-1</f>
        <v>163</v>
      </c>
      <c r="AM5" s="1">
        <f>RANK(AK5,AK:AK,0)+COUNTIFS($AK$3:AK5,AK5)-1</f>
        <v>111</v>
      </c>
      <c r="AN5" s="5">
        <f t="shared" si="14"/>
        <v>92.333333333333329</v>
      </c>
    </row>
    <row r="6" spans="1:40">
      <c r="A6" s="5">
        <f>RANK(AN6,AN:AN,1)+COUNTIFS($AN$3:AN6,AN6)-1</f>
        <v>5</v>
      </c>
      <c r="B6" s="46" t="s">
        <v>275</v>
      </c>
      <c r="C6" s="47" t="s">
        <v>4</v>
      </c>
      <c r="D6">
        <v>0</v>
      </c>
      <c r="E6">
        <v>50</v>
      </c>
      <c r="F6">
        <v>3</v>
      </c>
      <c r="G6">
        <v>66</v>
      </c>
      <c r="H6">
        <v>12</v>
      </c>
      <c r="I6">
        <v>113</v>
      </c>
      <c r="J6">
        <v>0</v>
      </c>
      <c r="K6">
        <v>48</v>
      </c>
      <c r="L6">
        <v>128</v>
      </c>
      <c r="M6">
        <v>49</v>
      </c>
      <c r="N6">
        <v>131</v>
      </c>
      <c r="O6">
        <v>14</v>
      </c>
      <c r="P6">
        <v>92</v>
      </c>
      <c r="Q6">
        <v>0</v>
      </c>
      <c r="R6">
        <v>95</v>
      </c>
      <c r="S6">
        <v>4</v>
      </c>
      <c r="W6" s="1">
        <f t="shared" si="1"/>
        <v>0</v>
      </c>
      <c r="X6" s="1">
        <f t="shared" si="2"/>
        <v>65</v>
      </c>
      <c r="Y6" s="1">
        <f t="shared" si="3"/>
        <v>128</v>
      </c>
      <c r="Z6" s="1">
        <f t="shared" si="4"/>
        <v>64</v>
      </c>
      <c r="AA6" s="1">
        <f t="shared" si="5"/>
        <v>35</v>
      </c>
      <c r="AB6" s="1">
        <f t="shared" si="6"/>
        <v>81</v>
      </c>
      <c r="AC6" s="1">
        <f t="shared" si="7"/>
        <v>0</v>
      </c>
      <c r="AD6" s="1">
        <f t="shared" si="8"/>
        <v>10</v>
      </c>
      <c r="AE6" s="1">
        <f t="shared" si="9"/>
        <v>122</v>
      </c>
      <c r="AF6" s="1">
        <f t="shared" si="10"/>
        <v>52</v>
      </c>
      <c r="AG6" s="1">
        <f t="shared" si="11"/>
        <v>131</v>
      </c>
      <c r="AH6" s="1">
        <f t="shared" si="12"/>
        <v>53</v>
      </c>
      <c r="AI6" s="1">
        <f t="shared" si="13"/>
        <v>38</v>
      </c>
      <c r="AJ6">
        <f t="shared" si="15"/>
        <v>779</v>
      </c>
      <c r="AK6" s="1">
        <f t="shared" si="16"/>
        <v>4</v>
      </c>
      <c r="AL6" s="1">
        <f>RANK(AJ6,AJ:AJ,0)+COUNTIFS($AJ$3:AJ6,AJ6)-1</f>
        <v>38</v>
      </c>
      <c r="AM6" s="1">
        <f>RANK(AK6,AK:AK,0)+COUNTIFS($AK$3:AK6,AK6)-1</f>
        <v>52</v>
      </c>
      <c r="AN6" s="5">
        <f t="shared" si="14"/>
        <v>31.333333333333332</v>
      </c>
    </row>
    <row r="7" spans="1:40">
      <c r="A7" s="5">
        <f>RANK(AN7,AN:AN,1)+COUNTIFS($AN$3:AN7,AN7)-1</f>
        <v>50</v>
      </c>
      <c r="B7" s="46" t="s">
        <v>276</v>
      </c>
      <c r="C7" s="47" t="s">
        <v>57</v>
      </c>
      <c r="D7">
        <v>0</v>
      </c>
      <c r="E7">
        <v>131</v>
      </c>
      <c r="F7">
        <v>101</v>
      </c>
      <c r="G7">
        <v>126</v>
      </c>
      <c r="H7">
        <v>46</v>
      </c>
      <c r="I7">
        <v>0</v>
      </c>
      <c r="J7">
        <v>114</v>
      </c>
      <c r="K7">
        <v>27</v>
      </c>
      <c r="L7">
        <v>109</v>
      </c>
      <c r="M7">
        <v>89</v>
      </c>
      <c r="N7">
        <v>0</v>
      </c>
      <c r="O7">
        <v>35</v>
      </c>
      <c r="P7">
        <v>28</v>
      </c>
      <c r="Q7">
        <v>107</v>
      </c>
      <c r="R7">
        <v>26</v>
      </c>
      <c r="S7">
        <v>5</v>
      </c>
      <c r="W7" s="1">
        <f t="shared" si="1"/>
        <v>0</v>
      </c>
      <c r="X7" s="1">
        <f t="shared" si="2"/>
        <v>16</v>
      </c>
      <c r="Y7" s="1">
        <f t="shared" si="3"/>
        <v>30</v>
      </c>
      <c r="Z7" s="1">
        <f t="shared" si="4"/>
        <v>124</v>
      </c>
      <c r="AA7" s="1">
        <f t="shared" si="5"/>
        <v>1</v>
      </c>
      <c r="AB7" s="1">
        <f t="shared" si="6"/>
        <v>32</v>
      </c>
      <c r="AC7" s="1">
        <f t="shared" si="7"/>
        <v>114</v>
      </c>
      <c r="AD7" s="1">
        <f t="shared" si="8"/>
        <v>11</v>
      </c>
      <c r="AE7" s="1">
        <f t="shared" si="9"/>
        <v>103</v>
      </c>
      <c r="AF7" s="1">
        <f t="shared" si="10"/>
        <v>12</v>
      </c>
      <c r="AG7" s="1">
        <f t="shared" si="11"/>
        <v>0</v>
      </c>
      <c r="AH7" s="1">
        <f t="shared" si="12"/>
        <v>32</v>
      </c>
      <c r="AI7" s="1">
        <f t="shared" si="13"/>
        <v>102</v>
      </c>
      <c r="AJ7">
        <f t="shared" si="15"/>
        <v>577</v>
      </c>
      <c r="AK7" s="1">
        <f t="shared" si="16"/>
        <v>4</v>
      </c>
      <c r="AL7" s="1">
        <f>RANK(AJ7,AJ:AJ,0)+COUNTIFS($AJ$3:AJ7,AJ7)-1</f>
        <v>190</v>
      </c>
      <c r="AM7" s="1">
        <f>RANK(AK7,AK:AK,0)+COUNTIFS($AK$3:AK7,AK7)-1</f>
        <v>53</v>
      </c>
      <c r="AN7" s="5">
        <f t="shared" si="14"/>
        <v>82.666666666666671</v>
      </c>
    </row>
    <row r="8" spans="1:40">
      <c r="A8" s="5">
        <f>RANK(AN8,AN:AN,1)+COUNTIFS($AN$3:AN8,AN8)-1</f>
        <v>62</v>
      </c>
      <c r="B8" s="46" t="s">
        <v>277</v>
      </c>
      <c r="C8" s="47" t="s">
        <v>46</v>
      </c>
      <c r="D8">
        <v>0</v>
      </c>
      <c r="E8">
        <v>90</v>
      </c>
      <c r="F8">
        <v>131</v>
      </c>
      <c r="G8">
        <v>103</v>
      </c>
      <c r="H8">
        <v>34</v>
      </c>
      <c r="I8">
        <v>0</v>
      </c>
      <c r="J8">
        <v>53</v>
      </c>
      <c r="K8">
        <v>95</v>
      </c>
      <c r="L8">
        <v>45</v>
      </c>
      <c r="M8">
        <v>0</v>
      </c>
      <c r="N8">
        <v>70</v>
      </c>
      <c r="O8">
        <v>23</v>
      </c>
      <c r="P8">
        <v>40</v>
      </c>
      <c r="Q8">
        <v>3</v>
      </c>
      <c r="R8">
        <v>50</v>
      </c>
      <c r="S8">
        <v>6</v>
      </c>
      <c r="W8" s="1">
        <f t="shared" si="1"/>
        <v>0</v>
      </c>
      <c r="X8" s="1">
        <f t="shared" si="2"/>
        <v>25</v>
      </c>
      <c r="Y8" s="1">
        <f t="shared" si="3"/>
        <v>0</v>
      </c>
      <c r="Z8" s="1">
        <f t="shared" si="4"/>
        <v>101</v>
      </c>
      <c r="AA8" s="1">
        <f t="shared" si="5"/>
        <v>13</v>
      </c>
      <c r="AB8" s="1">
        <f t="shared" si="6"/>
        <v>32</v>
      </c>
      <c r="AC8" s="1">
        <f t="shared" si="7"/>
        <v>53</v>
      </c>
      <c r="AD8" s="1">
        <f t="shared" si="8"/>
        <v>57</v>
      </c>
      <c r="AE8" s="1">
        <f t="shared" si="9"/>
        <v>39</v>
      </c>
      <c r="AF8" s="1">
        <f t="shared" si="10"/>
        <v>101</v>
      </c>
      <c r="AG8" s="1">
        <f t="shared" si="11"/>
        <v>70</v>
      </c>
      <c r="AH8" s="1">
        <f t="shared" si="12"/>
        <v>44</v>
      </c>
      <c r="AI8" s="1">
        <f t="shared" si="13"/>
        <v>90</v>
      </c>
      <c r="AJ8">
        <f t="shared" si="15"/>
        <v>625</v>
      </c>
      <c r="AK8" s="1">
        <f t="shared" si="16"/>
        <v>3</v>
      </c>
      <c r="AL8" s="1">
        <f>RANK(AJ8,AJ:AJ,0)+COUNTIFS($AJ$3:AJ8,AJ8)-1</f>
        <v>158</v>
      </c>
      <c r="AM8" s="1">
        <f>RANK(AK8,AK:AK,0)+COUNTIFS($AK$3:AK8,AK8)-1</f>
        <v>112</v>
      </c>
      <c r="AN8" s="5">
        <f t="shared" si="14"/>
        <v>92</v>
      </c>
    </row>
    <row r="9" spans="1:40">
      <c r="A9" s="5">
        <f>RANK(AN9,AN:AN,1)+COUNTIFS($AN$3:AN9,AN9)-1</f>
        <v>4</v>
      </c>
      <c r="B9" s="46" t="s">
        <v>278</v>
      </c>
      <c r="C9" s="47" t="s">
        <v>92</v>
      </c>
      <c r="D9">
        <v>0</v>
      </c>
      <c r="E9">
        <v>7</v>
      </c>
      <c r="F9">
        <v>5</v>
      </c>
      <c r="G9">
        <v>54</v>
      </c>
      <c r="H9">
        <v>38</v>
      </c>
      <c r="I9">
        <v>64</v>
      </c>
      <c r="J9">
        <v>130</v>
      </c>
      <c r="K9">
        <v>0</v>
      </c>
      <c r="L9">
        <v>41</v>
      </c>
      <c r="M9">
        <v>65</v>
      </c>
      <c r="N9">
        <v>47</v>
      </c>
      <c r="O9">
        <v>0</v>
      </c>
      <c r="P9">
        <v>6</v>
      </c>
      <c r="Q9">
        <v>67</v>
      </c>
      <c r="R9">
        <v>32</v>
      </c>
      <c r="S9">
        <v>7</v>
      </c>
      <c r="W9" s="1">
        <f t="shared" si="1"/>
        <v>0</v>
      </c>
      <c r="X9" s="1">
        <f t="shared" si="2"/>
        <v>108</v>
      </c>
      <c r="Y9" s="1">
        <f t="shared" si="3"/>
        <v>126</v>
      </c>
      <c r="Z9" s="1">
        <f t="shared" si="4"/>
        <v>52</v>
      </c>
      <c r="AA9" s="1">
        <f t="shared" si="5"/>
        <v>9</v>
      </c>
      <c r="AB9" s="1">
        <f t="shared" si="6"/>
        <v>32</v>
      </c>
      <c r="AC9" s="1">
        <f t="shared" si="7"/>
        <v>130</v>
      </c>
      <c r="AD9" s="1">
        <f t="shared" si="8"/>
        <v>38</v>
      </c>
      <c r="AE9" s="1">
        <f t="shared" si="9"/>
        <v>35</v>
      </c>
      <c r="AF9" s="1">
        <f t="shared" si="10"/>
        <v>36</v>
      </c>
      <c r="AG9" s="1">
        <f t="shared" si="11"/>
        <v>47</v>
      </c>
      <c r="AH9" s="1">
        <f t="shared" si="12"/>
        <v>67</v>
      </c>
      <c r="AI9" s="1">
        <f t="shared" si="13"/>
        <v>124</v>
      </c>
      <c r="AJ9">
        <f t="shared" si="15"/>
        <v>804</v>
      </c>
      <c r="AK9" s="1">
        <f t="shared" si="16"/>
        <v>4</v>
      </c>
      <c r="AL9" s="1">
        <f>RANK(AJ9,AJ:AJ,0)+COUNTIFS($AJ$3:AJ9,AJ9)-1</f>
        <v>25</v>
      </c>
      <c r="AM9" s="1">
        <f>RANK(AK9,AK:AK,0)+COUNTIFS($AK$3:AK9,AK9)-1</f>
        <v>54</v>
      </c>
      <c r="AN9" s="5">
        <f t="shared" si="14"/>
        <v>28.666666666666668</v>
      </c>
    </row>
    <row r="10" spans="1:40">
      <c r="A10" s="5">
        <f>RANK(AN10,AN:AN,1)+COUNTIFS($AN$3:AN10,AN10)-1</f>
        <v>176</v>
      </c>
      <c r="B10" s="46" t="s">
        <v>279</v>
      </c>
      <c r="C10" s="47" t="s">
        <v>20</v>
      </c>
      <c r="D10">
        <v>0</v>
      </c>
      <c r="E10">
        <v>126</v>
      </c>
      <c r="F10">
        <v>131</v>
      </c>
      <c r="G10">
        <v>99</v>
      </c>
      <c r="H10">
        <v>101</v>
      </c>
      <c r="I10">
        <v>6</v>
      </c>
      <c r="J10">
        <v>0</v>
      </c>
      <c r="K10">
        <v>65</v>
      </c>
      <c r="L10">
        <v>47</v>
      </c>
      <c r="M10">
        <v>43</v>
      </c>
      <c r="N10">
        <v>0</v>
      </c>
      <c r="O10">
        <v>32</v>
      </c>
      <c r="P10">
        <v>41</v>
      </c>
      <c r="Q10">
        <v>130</v>
      </c>
      <c r="R10">
        <v>17</v>
      </c>
      <c r="S10">
        <v>8</v>
      </c>
      <c r="W10" s="1">
        <f t="shared" si="1"/>
        <v>0</v>
      </c>
      <c r="X10" s="1">
        <f t="shared" si="2"/>
        <v>11</v>
      </c>
      <c r="Y10" s="1">
        <f t="shared" si="3"/>
        <v>0</v>
      </c>
      <c r="Z10" s="1">
        <f t="shared" si="4"/>
        <v>97</v>
      </c>
      <c r="AA10" s="1">
        <f t="shared" si="5"/>
        <v>54</v>
      </c>
      <c r="AB10" s="1">
        <f t="shared" si="6"/>
        <v>26</v>
      </c>
      <c r="AC10" s="1">
        <f t="shared" si="7"/>
        <v>0</v>
      </c>
      <c r="AD10" s="1">
        <f t="shared" si="8"/>
        <v>27</v>
      </c>
      <c r="AE10" s="1">
        <f t="shared" si="9"/>
        <v>41</v>
      </c>
      <c r="AF10" s="1">
        <f t="shared" si="10"/>
        <v>58</v>
      </c>
      <c r="AG10" s="1">
        <f t="shared" si="11"/>
        <v>0</v>
      </c>
      <c r="AH10" s="1">
        <f t="shared" si="12"/>
        <v>35</v>
      </c>
      <c r="AI10" s="1">
        <f t="shared" si="13"/>
        <v>89</v>
      </c>
      <c r="AJ10">
        <f t="shared" si="15"/>
        <v>438</v>
      </c>
      <c r="AK10" s="1">
        <f t="shared" si="16"/>
        <v>2</v>
      </c>
      <c r="AL10" s="1">
        <f>RANK(AJ10,AJ:AJ,0)+COUNTIFS($AJ$3:AJ10,AJ10)-1</f>
        <v>281</v>
      </c>
      <c r="AM10" s="1">
        <f>RANK(AK10,AK:AK,0)+COUNTIFS($AK$3:AK10,AK10)-1</f>
        <v>199</v>
      </c>
      <c r="AN10" s="5">
        <f t="shared" si="14"/>
        <v>162.66666666666666</v>
      </c>
    </row>
    <row r="11" spans="1:40">
      <c r="A11" s="5">
        <f>RANK(AN11,AN:AN,1)+COUNTIFS($AN$3:AN11,AN11)-1</f>
        <v>74</v>
      </c>
      <c r="B11" s="48" t="s">
        <v>280</v>
      </c>
      <c r="C11" s="49" t="s">
        <v>6</v>
      </c>
      <c r="D11">
        <v>0</v>
      </c>
      <c r="E11">
        <v>108</v>
      </c>
      <c r="F11">
        <v>8</v>
      </c>
      <c r="G11">
        <v>57</v>
      </c>
      <c r="H11">
        <v>45</v>
      </c>
      <c r="I11">
        <v>40</v>
      </c>
      <c r="J11">
        <v>0</v>
      </c>
      <c r="K11">
        <v>53</v>
      </c>
      <c r="L11">
        <v>39</v>
      </c>
      <c r="M11">
        <v>3</v>
      </c>
      <c r="N11">
        <v>72</v>
      </c>
      <c r="O11">
        <v>0</v>
      </c>
      <c r="P11">
        <v>20</v>
      </c>
      <c r="Q11">
        <v>131</v>
      </c>
      <c r="R11">
        <v>116</v>
      </c>
      <c r="S11">
        <v>9</v>
      </c>
      <c r="W11" s="1">
        <f t="shared" si="1"/>
        <v>0</v>
      </c>
      <c r="X11" s="1">
        <f t="shared" si="2"/>
        <v>7</v>
      </c>
      <c r="Y11" s="1">
        <f t="shared" si="3"/>
        <v>123</v>
      </c>
      <c r="Z11" s="1">
        <f t="shared" si="4"/>
        <v>55</v>
      </c>
      <c r="AA11" s="1">
        <f t="shared" si="5"/>
        <v>2</v>
      </c>
      <c r="AB11" s="1">
        <f t="shared" si="6"/>
        <v>8</v>
      </c>
      <c r="AC11" s="1">
        <f t="shared" si="7"/>
        <v>0</v>
      </c>
      <c r="AD11" s="1">
        <f t="shared" si="8"/>
        <v>15</v>
      </c>
      <c r="AE11" s="1">
        <f t="shared" si="9"/>
        <v>33</v>
      </c>
      <c r="AF11" s="1">
        <f t="shared" si="10"/>
        <v>98</v>
      </c>
      <c r="AG11" s="1">
        <f t="shared" si="11"/>
        <v>72</v>
      </c>
      <c r="AH11" s="1">
        <f t="shared" si="12"/>
        <v>67</v>
      </c>
      <c r="AI11" s="1">
        <f t="shared" si="13"/>
        <v>110</v>
      </c>
      <c r="AJ11">
        <f t="shared" si="15"/>
        <v>590</v>
      </c>
      <c r="AK11" s="1">
        <f t="shared" si="16"/>
        <v>3</v>
      </c>
      <c r="AL11" s="1">
        <f>RANK(AJ11,AJ:AJ,0)+COUNTIFS($AJ$3:AJ11,AJ11)-1</f>
        <v>177</v>
      </c>
      <c r="AM11" s="1">
        <f>RANK(AK11,AK:AK,0)+COUNTIFS($AK$3:AK11,AK11)-1</f>
        <v>113</v>
      </c>
      <c r="AN11" s="5">
        <f t="shared" si="14"/>
        <v>99.666666666666671</v>
      </c>
    </row>
    <row r="12" spans="1:40">
      <c r="A12" s="5">
        <f>RANK(AN12,AN:AN,1)+COUNTIFS($AN$3:AN12,AN12)-1</f>
        <v>32</v>
      </c>
      <c r="B12" s="48" t="s">
        <v>281</v>
      </c>
      <c r="C12" s="49" t="s">
        <v>21</v>
      </c>
      <c r="D12">
        <v>0</v>
      </c>
      <c r="E12">
        <v>106</v>
      </c>
      <c r="F12">
        <v>131</v>
      </c>
      <c r="G12">
        <v>78</v>
      </c>
      <c r="H12">
        <v>110</v>
      </c>
      <c r="I12">
        <v>92</v>
      </c>
      <c r="J12">
        <v>128</v>
      </c>
      <c r="K12">
        <v>0</v>
      </c>
      <c r="L12">
        <v>14</v>
      </c>
      <c r="M12">
        <v>4</v>
      </c>
      <c r="N12">
        <v>66</v>
      </c>
      <c r="O12">
        <v>48</v>
      </c>
      <c r="P12">
        <v>0</v>
      </c>
      <c r="Q12">
        <v>34</v>
      </c>
      <c r="R12">
        <v>88</v>
      </c>
      <c r="S12">
        <v>10</v>
      </c>
      <c r="W12" s="1">
        <f t="shared" si="1"/>
        <v>0</v>
      </c>
      <c r="X12" s="1">
        <f t="shared" si="2"/>
        <v>9</v>
      </c>
      <c r="Y12" s="1">
        <f t="shared" si="3"/>
        <v>0</v>
      </c>
      <c r="Z12" s="1">
        <f t="shared" si="4"/>
        <v>76</v>
      </c>
      <c r="AA12" s="1">
        <f t="shared" si="5"/>
        <v>63</v>
      </c>
      <c r="AB12" s="1">
        <f t="shared" si="6"/>
        <v>60</v>
      </c>
      <c r="AC12" s="1">
        <f t="shared" si="7"/>
        <v>128</v>
      </c>
      <c r="AD12" s="1">
        <f t="shared" si="8"/>
        <v>38</v>
      </c>
      <c r="AE12" s="1">
        <f t="shared" si="9"/>
        <v>8</v>
      </c>
      <c r="AF12" s="1">
        <f t="shared" si="10"/>
        <v>97</v>
      </c>
      <c r="AG12" s="1">
        <f t="shared" si="11"/>
        <v>66</v>
      </c>
      <c r="AH12" s="1">
        <f t="shared" si="12"/>
        <v>19</v>
      </c>
      <c r="AI12" s="1">
        <f t="shared" si="13"/>
        <v>130</v>
      </c>
      <c r="AJ12">
        <f t="shared" si="15"/>
        <v>694</v>
      </c>
      <c r="AK12" s="1">
        <f t="shared" si="16"/>
        <v>3</v>
      </c>
      <c r="AL12" s="1">
        <f>RANK(AJ12,AJ:AJ,0)+COUNTIFS($AJ$3:AJ12,AJ12)-1</f>
        <v>79</v>
      </c>
      <c r="AM12" s="1">
        <f>RANK(AK12,AK:AK,0)+COUNTIFS($AK$3:AK12,AK12)-1</f>
        <v>114</v>
      </c>
      <c r="AN12" s="5">
        <f t="shared" si="14"/>
        <v>67.666666666666671</v>
      </c>
    </row>
    <row r="13" spans="1:40">
      <c r="A13" s="5">
        <f>RANK(AN13,AN:AN,1)+COUNTIFS($AN$3:AN13,AN13)-1</f>
        <v>17</v>
      </c>
      <c r="B13" s="48" t="s">
        <v>282</v>
      </c>
      <c r="C13" s="49" t="s">
        <v>105</v>
      </c>
      <c r="D13">
        <v>0</v>
      </c>
      <c r="E13">
        <v>29</v>
      </c>
      <c r="F13">
        <v>68</v>
      </c>
      <c r="G13">
        <v>0</v>
      </c>
      <c r="H13">
        <v>39</v>
      </c>
      <c r="I13">
        <v>15</v>
      </c>
      <c r="J13">
        <v>116</v>
      </c>
      <c r="K13">
        <v>89</v>
      </c>
      <c r="L13">
        <v>23</v>
      </c>
      <c r="M13">
        <v>0</v>
      </c>
      <c r="N13">
        <v>95</v>
      </c>
      <c r="O13">
        <v>70</v>
      </c>
      <c r="P13">
        <v>45</v>
      </c>
      <c r="Q13">
        <v>131</v>
      </c>
      <c r="R13">
        <v>53</v>
      </c>
      <c r="S13">
        <v>11</v>
      </c>
      <c r="W13" s="1">
        <f t="shared" si="1"/>
        <v>0</v>
      </c>
      <c r="X13" s="1">
        <f t="shared" si="2"/>
        <v>86</v>
      </c>
      <c r="Y13" s="1">
        <f t="shared" si="3"/>
        <v>63</v>
      </c>
      <c r="Z13" s="1">
        <f t="shared" si="4"/>
        <v>2</v>
      </c>
      <c r="AA13" s="1">
        <f t="shared" si="5"/>
        <v>8</v>
      </c>
      <c r="AB13" s="1">
        <f t="shared" si="6"/>
        <v>17</v>
      </c>
      <c r="AC13" s="1">
        <f t="shared" si="7"/>
        <v>116</v>
      </c>
      <c r="AD13" s="1">
        <f t="shared" si="8"/>
        <v>51</v>
      </c>
      <c r="AE13" s="1">
        <f t="shared" si="9"/>
        <v>17</v>
      </c>
      <c r="AF13" s="1">
        <f t="shared" si="10"/>
        <v>101</v>
      </c>
      <c r="AG13" s="1">
        <f t="shared" si="11"/>
        <v>95</v>
      </c>
      <c r="AH13" s="1">
        <f t="shared" si="12"/>
        <v>3</v>
      </c>
      <c r="AI13" s="1">
        <f t="shared" si="13"/>
        <v>85</v>
      </c>
      <c r="AJ13">
        <f t="shared" ref="AJ13:AJ76" si="17">SUM(W13:AI13)</f>
        <v>644</v>
      </c>
      <c r="AK13" s="1">
        <f t="shared" ref="AK13:AK76" si="18">COUNTIFS(W13:AI13,"&gt;=80")</f>
        <v>5</v>
      </c>
      <c r="AL13" s="1">
        <f>RANK(AJ13,AJ:AJ,0)+COUNTIFS($AJ$3:AJ13,AJ13)-1</f>
        <v>134</v>
      </c>
      <c r="AM13" s="1">
        <f>RANK(AK13,AK:AK,0)+COUNTIFS($AK$3:AK13,AK13)-1</f>
        <v>12</v>
      </c>
      <c r="AN13" s="5">
        <f t="shared" si="14"/>
        <v>52.333333333333336</v>
      </c>
    </row>
    <row r="14" spans="1:40">
      <c r="A14" s="5">
        <f>RANK(AN14,AN:AN,1)+COUNTIFS($AN$3:AN14,AN14)-1</f>
        <v>172</v>
      </c>
      <c r="B14" s="48" t="s">
        <v>283</v>
      </c>
      <c r="C14" s="49" t="s">
        <v>19</v>
      </c>
      <c r="D14">
        <v>0</v>
      </c>
      <c r="E14">
        <v>86</v>
      </c>
      <c r="F14">
        <v>7</v>
      </c>
      <c r="G14">
        <v>85</v>
      </c>
      <c r="H14">
        <v>59</v>
      </c>
      <c r="I14">
        <v>96</v>
      </c>
      <c r="J14">
        <v>2</v>
      </c>
      <c r="K14">
        <v>0</v>
      </c>
      <c r="L14">
        <v>33</v>
      </c>
      <c r="M14">
        <v>58</v>
      </c>
      <c r="N14">
        <v>0</v>
      </c>
      <c r="O14">
        <v>87</v>
      </c>
      <c r="P14">
        <v>110</v>
      </c>
      <c r="Q14">
        <v>73</v>
      </c>
      <c r="R14">
        <v>18</v>
      </c>
      <c r="S14">
        <v>12</v>
      </c>
      <c r="W14" s="1">
        <f t="shared" si="1"/>
        <v>0</v>
      </c>
      <c r="X14" s="1">
        <f t="shared" si="2"/>
        <v>29</v>
      </c>
      <c r="Y14" s="1">
        <f t="shared" si="3"/>
        <v>124</v>
      </c>
      <c r="Z14" s="1">
        <f t="shared" si="4"/>
        <v>83</v>
      </c>
      <c r="AA14" s="1">
        <f t="shared" si="5"/>
        <v>12</v>
      </c>
      <c r="AB14" s="1">
        <f t="shared" si="6"/>
        <v>64</v>
      </c>
      <c r="AC14" s="1">
        <f t="shared" si="7"/>
        <v>2</v>
      </c>
      <c r="AD14" s="1">
        <f t="shared" si="8"/>
        <v>38</v>
      </c>
      <c r="AE14" s="1">
        <f t="shared" si="9"/>
        <v>27</v>
      </c>
      <c r="AF14" s="1">
        <f t="shared" si="10"/>
        <v>43</v>
      </c>
      <c r="AG14" s="1">
        <f t="shared" si="11"/>
        <v>0</v>
      </c>
      <c r="AH14" s="1">
        <f t="shared" si="12"/>
        <v>20</v>
      </c>
      <c r="AI14" s="1">
        <f t="shared" si="13"/>
        <v>20</v>
      </c>
      <c r="AJ14">
        <f t="shared" si="17"/>
        <v>462</v>
      </c>
      <c r="AK14" s="1">
        <f t="shared" si="18"/>
        <v>2</v>
      </c>
      <c r="AL14" s="1">
        <f>RANK(AJ14,AJ:AJ,0)+COUNTIFS($AJ$3:AJ14,AJ14)-1</f>
        <v>269</v>
      </c>
      <c r="AM14" s="1">
        <f>RANK(AK14,AK:AK,0)+COUNTIFS($AK$3:AK14,AK14)-1</f>
        <v>200</v>
      </c>
      <c r="AN14" s="5">
        <f t="shared" si="14"/>
        <v>160.33333333333334</v>
      </c>
    </row>
    <row r="15" spans="1:40">
      <c r="A15" s="5">
        <f>RANK(AN15,AN:AN,1)+COUNTIFS($AN$3:AN15,AN15)-1</f>
        <v>12</v>
      </c>
      <c r="B15" s="48" t="s">
        <v>284</v>
      </c>
      <c r="C15" s="49" t="s">
        <v>15</v>
      </c>
      <c r="D15">
        <v>0</v>
      </c>
      <c r="E15">
        <v>26</v>
      </c>
      <c r="F15">
        <v>15</v>
      </c>
      <c r="G15">
        <v>131</v>
      </c>
      <c r="H15">
        <v>67</v>
      </c>
      <c r="I15">
        <v>38</v>
      </c>
      <c r="J15">
        <v>0</v>
      </c>
      <c r="K15">
        <v>130</v>
      </c>
      <c r="L15">
        <v>65</v>
      </c>
      <c r="M15">
        <v>32</v>
      </c>
      <c r="N15">
        <v>17</v>
      </c>
      <c r="O15">
        <v>0</v>
      </c>
      <c r="P15">
        <v>101</v>
      </c>
      <c r="Q15">
        <v>64</v>
      </c>
      <c r="R15">
        <v>47</v>
      </c>
      <c r="S15">
        <v>13</v>
      </c>
      <c r="W15" s="1">
        <f t="shared" si="1"/>
        <v>0</v>
      </c>
      <c r="X15" s="1">
        <f t="shared" si="2"/>
        <v>89</v>
      </c>
      <c r="Y15" s="1">
        <f t="shared" si="3"/>
        <v>116</v>
      </c>
      <c r="Z15" s="1">
        <f t="shared" si="4"/>
        <v>129</v>
      </c>
      <c r="AA15" s="1">
        <f t="shared" si="5"/>
        <v>20</v>
      </c>
      <c r="AB15" s="1">
        <f t="shared" si="6"/>
        <v>6</v>
      </c>
      <c r="AC15" s="1">
        <f t="shared" si="7"/>
        <v>0</v>
      </c>
      <c r="AD15" s="1">
        <f t="shared" si="8"/>
        <v>92</v>
      </c>
      <c r="AE15" s="1">
        <f t="shared" si="9"/>
        <v>59</v>
      </c>
      <c r="AF15" s="1">
        <f t="shared" si="10"/>
        <v>69</v>
      </c>
      <c r="AG15" s="1">
        <f t="shared" si="11"/>
        <v>17</v>
      </c>
      <c r="AH15" s="1">
        <f t="shared" si="12"/>
        <v>67</v>
      </c>
      <c r="AI15" s="1">
        <f t="shared" si="13"/>
        <v>29</v>
      </c>
      <c r="AJ15">
        <f t="shared" si="17"/>
        <v>693</v>
      </c>
      <c r="AK15" s="1">
        <f t="shared" si="18"/>
        <v>4</v>
      </c>
      <c r="AL15" s="1">
        <f>RANK(AJ15,AJ:AJ,0)+COUNTIFS($AJ$3:AJ15,AJ15)-1</f>
        <v>81</v>
      </c>
      <c r="AM15" s="1">
        <f>RANK(AK15,AK:AK,0)+COUNTIFS($AK$3:AK15,AK15)-1</f>
        <v>55</v>
      </c>
      <c r="AN15" s="5">
        <f t="shared" si="14"/>
        <v>49.666666666666664</v>
      </c>
    </row>
    <row r="16" spans="1:40">
      <c r="A16" s="5">
        <f>RANK(AN16,AN:AN,1)+COUNTIFS($AN$3:AN16,AN16)-1</f>
        <v>90</v>
      </c>
      <c r="B16" s="48" t="s">
        <v>285</v>
      </c>
      <c r="C16" s="49" t="s">
        <v>70</v>
      </c>
      <c r="D16">
        <v>0</v>
      </c>
      <c r="E16">
        <v>40</v>
      </c>
      <c r="F16">
        <v>35</v>
      </c>
      <c r="G16">
        <v>131</v>
      </c>
      <c r="H16">
        <v>41</v>
      </c>
      <c r="I16">
        <v>0</v>
      </c>
      <c r="J16">
        <v>32</v>
      </c>
      <c r="K16">
        <v>47</v>
      </c>
      <c r="L16">
        <v>17</v>
      </c>
      <c r="M16">
        <v>38</v>
      </c>
      <c r="N16">
        <v>67</v>
      </c>
      <c r="O16">
        <v>0</v>
      </c>
      <c r="P16">
        <v>64</v>
      </c>
      <c r="Q16">
        <v>65</v>
      </c>
      <c r="R16">
        <v>130</v>
      </c>
      <c r="S16">
        <v>14</v>
      </c>
      <c r="W16" s="1">
        <f t="shared" si="1"/>
        <v>0</v>
      </c>
      <c r="X16" s="1">
        <f t="shared" si="2"/>
        <v>75</v>
      </c>
      <c r="Y16" s="1">
        <f t="shared" si="3"/>
        <v>96</v>
      </c>
      <c r="Z16" s="1">
        <f t="shared" si="4"/>
        <v>129</v>
      </c>
      <c r="AA16" s="1">
        <f t="shared" si="5"/>
        <v>6</v>
      </c>
      <c r="AB16" s="1">
        <f t="shared" si="6"/>
        <v>32</v>
      </c>
      <c r="AC16" s="1">
        <f t="shared" si="7"/>
        <v>32</v>
      </c>
      <c r="AD16" s="1">
        <f t="shared" si="8"/>
        <v>9</v>
      </c>
      <c r="AE16" s="1">
        <f t="shared" si="9"/>
        <v>11</v>
      </c>
      <c r="AF16" s="1">
        <f t="shared" si="10"/>
        <v>63</v>
      </c>
      <c r="AG16" s="1">
        <f t="shared" si="11"/>
        <v>67</v>
      </c>
      <c r="AH16" s="1">
        <f t="shared" si="12"/>
        <v>67</v>
      </c>
      <c r="AI16" s="1">
        <f t="shared" si="13"/>
        <v>66</v>
      </c>
      <c r="AJ16">
        <f t="shared" si="17"/>
        <v>653</v>
      </c>
      <c r="AK16" s="1">
        <f t="shared" si="18"/>
        <v>2</v>
      </c>
      <c r="AL16" s="1">
        <f>RANK(AJ16,AJ:AJ,0)+COUNTIFS($AJ$3:AJ16,AJ16)-1</f>
        <v>123</v>
      </c>
      <c r="AM16" s="1">
        <f>RANK(AK16,AK:AK,0)+COUNTIFS($AK$3:AK16,AK16)-1</f>
        <v>201</v>
      </c>
      <c r="AN16" s="5">
        <f t="shared" si="14"/>
        <v>112.66666666666667</v>
      </c>
    </row>
    <row r="17" spans="1:40">
      <c r="A17" s="5">
        <f>RANK(AN17,AN:AN,1)+COUNTIFS($AN$3:AN17,AN17)-1</f>
        <v>11</v>
      </c>
      <c r="B17" s="48" t="s">
        <v>286</v>
      </c>
      <c r="C17" s="49" t="s">
        <v>66</v>
      </c>
      <c r="D17">
        <v>0</v>
      </c>
      <c r="E17">
        <v>83</v>
      </c>
      <c r="F17">
        <v>4</v>
      </c>
      <c r="G17">
        <v>131</v>
      </c>
      <c r="H17">
        <v>40</v>
      </c>
      <c r="I17">
        <v>72</v>
      </c>
      <c r="J17">
        <v>0</v>
      </c>
      <c r="K17">
        <v>20</v>
      </c>
      <c r="L17">
        <v>116</v>
      </c>
      <c r="M17">
        <v>11</v>
      </c>
      <c r="N17">
        <v>61</v>
      </c>
      <c r="O17">
        <v>0</v>
      </c>
      <c r="P17">
        <v>95</v>
      </c>
      <c r="Q17">
        <v>29</v>
      </c>
      <c r="R17">
        <v>39</v>
      </c>
      <c r="S17">
        <v>15</v>
      </c>
      <c r="W17" s="1">
        <f t="shared" si="1"/>
        <v>0</v>
      </c>
      <c r="X17" s="1">
        <f t="shared" si="2"/>
        <v>32</v>
      </c>
      <c r="Y17" s="1">
        <f t="shared" si="3"/>
        <v>127</v>
      </c>
      <c r="Z17" s="1">
        <f t="shared" si="4"/>
        <v>129</v>
      </c>
      <c r="AA17" s="1">
        <f t="shared" si="5"/>
        <v>7</v>
      </c>
      <c r="AB17" s="1">
        <f t="shared" si="6"/>
        <v>40</v>
      </c>
      <c r="AC17" s="1">
        <f t="shared" si="7"/>
        <v>0</v>
      </c>
      <c r="AD17" s="1">
        <f t="shared" si="8"/>
        <v>18</v>
      </c>
      <c r="AE17" s="1">
        <f t="shared" si="9"/>
        <v>110</v>
      </c>
      <c r="AF17" s="1">
        <f t="shared" si="10"/>
        <v>90</v>
      </c>
      <c r="AG17" s="1">
        <f t="shared" si="11"/>
        <v>61</v>
      </c>
      <c r="AH17" s="1">
        <f t="shared" si="12"/>
        <v>67</v>
      </c>
      <c r="AI17" s="1">
        <f t="shared" si="13"/>
        <v>35</v>
      </c>
      <c r="AJ17">
        <f t="shared" si="17"/>
        <v>716</v>
      </c>
      <c r="AK17" s="1">
        <f t="shared" si="18"/>
        <v>4</v>
      </c>
      <c r="AL17" s="1">
        <f>RANK(AJ17,AJ:AJ,0)+COUNTIFS($AJ$3:AJ17,AJ17)-1</f>
        <v>77</v>
      </c>
      <c r="AM17" s="1">
        <f>RANK(AK17,AK:AK,0)+COUNTIFS($AK$3:AK17,AK17)-1</f>
        <v>56</v>
      </c>
      <c r="AN17" s="5">
        <f t="shared" si="14"/>
        <v>49.333333333333336</v>
      </c>
    </row>
    <row r="18" spans="1:40">
      <c r="A18" s="5">
        <f>RANK(AN18,AN:AN,1)+COUNTIFS($AN$3:AN18,AN18)-1</f>
        <v>1</v>
      </c>
      <c r="B18" s="48" t="s">
        <v>287</v>
      </c>
      <c r="C18" s="49" t="s">
        <v>95</v>
      </c>
      <c r="D18">
        <v>0</v>
      </c>
      <c r="E18">
        <v>45</v>
      </c>
      <c r="F18">
        <v>0</v>
      </c>
      <c r="G18">
        <v>131</v>
      </c>
      <c r="H18">
        <v>114</v>
      </c>
      <c r="I18">
        <v>26</v>
      </c>
      <c r="J18">
        <v>74</v>
      </c>
      <c r="K18">
        <v>129</v>
      </c>
      <c r="L18">
        <v>121</v>
      </c>
      <c r="M18">
        <v>94</v>
      </c>
      <c r="N18">
        <v>0</v>
      </c>
      <c r="O18">
        <v>115</v>
      </c>
      <c r="P18">
        <v>15</v>
      </c>
      <c r="Q18">
        <v>69</v>
      </c>
      <c r="R18">
        <v>105</v>
      </c>
      <c r="S18">
        <v>16</v>
      </c>
      <c r="W18" s="1">
        <f t="shared" si="1"/>
        <v>0</v>
      </c>
      <c r="X18" s="1">
        <f t="shared" si="2"/>
        <v>70</v>
      </c>
      <c r="Y18" s="1">
        <f t="shared" si="3"/>
        <v>131</v>
      </c>
      <c r="Z18" s="1">
        <f t="shared" si="4"/>
        <v>129</v>
      </c>
      <c r="AA18" s="1">
        <f t="shared" si="5"/>
        <v>67</v>
      </c>
      <c r="AB18" s="1">
        <f t="shared" si="6"/>
        <v>6</v>
      </c>
      <c r="AC18" s="1">
        <f t="shared" si="7"/>
        <v>74</v>
      </c>
      <c r="AD18" s="1">
        <f t="shared" si="8"/>
        <v>91</v>
      </c>
      <c r="AE18" s="1">
        <f t="shared" si="9"/>
        <v>115</v>
      </c>
      <c r="AF18" s="1">
        <f t="shared" si="10"/>
        <v>7</v>
      </c>
      <c r="AG18" s="1">
        <f t="shared" si="11"/>
        <v>0</v>
      </c>
      <c r="AH18" s="1">
        <f t="shared" si="12"/>
        <v>48</v>
      </c>
      <c r="AI18" s="1">
        <f t="shared" si="13"/>
        <v>115</v>
      </c>
      <c r="AJ18">
        <f t="shared" si="17"/>
        <v>853</v>
      </c>
      <c r="AK18" s="1">
        <f t="shared" si="18"/>
        <v>5</v>
      </c>
      <c r="AL18" s="1">
        <f>RANK(AJ18,AJ:AJ,0)+COUNTIFS($AJ$3:AJ18,AJ18)-1</f>
        <v>9</v>
      </c>
      <c r="AM18" s="1">
        <f>RANK(AK18,AK:AK,0)+COUNTIFS($AK$3:AK18,AK18)-1</f>
        <v>13</v>
      </c>
      <c r="AN18" s="5">
        <f t="shared" si="14"/>
        <v>12.666666666666666</v>
      </c>
    </row>
    <row r="19" spans="1:40">
      <c r="A19" s="5">
        <f>RANK(AN19,AN:AN,1)+COUNTIFS($AN$3:AN19,AN19)-1</f>
        <v>165</v>
      </c>
      <c r="B19" s="48" t="s">
        <v>288</v>
      </c>
      <c r="C19" s="49" t="s">
        <v>67</v>
      </c>
      <c r="D19">
        <v>0</v>
      </c>
      <c r="E19">
        <v>130</v>
      </c>
      <c r="F19">
        <v>131</v>
      </c>
      <c r="G19">
        <v>120</v>
      </c>
      <c r="H19">
        <v>37</v>
      </c>
      <c r="I19">
        <v>57</v>
      </c>
      <c r="J19">
        <v>63</v>
      </c>
      <c r="K19">
        <v>0</v>
      </c>
      <c r="L19">
        <v>81</v>
      </c>
      <c r="M19">
        <v>22</v>
      </c>
      <c r="N19">
        <v>42</v>
      </c>
      <c r="O19">
        <v>0</v>
      </c>
      <c r="P19">
        <v>78</v>
      </c>
      <c r="Q19">
        <v>51</v>
      </c>
      <c r="R19">
        <v>54</v>
      </c>
      <c r="S19">
        <v>17</v>
      </c>
      <c r="W19" s="1">
        <f t="shared" si="1"/>
        <v>0</v>
      </c>
      <c r="X19" s="1">
        <f t="shared" si="2"/>
        <v>15</v>
      </c>
      <c r="Y19" s="1">
        <f t="shared" si="3"/>
        <v>0</v>
      </c>
      <c r="Z19" s="1">
        <f t="shared" si="4"/>
        <v>118</v>
      </c>
      <c r="AA19" s="1">
        <f t="shared" si="5"/>
        <v>10</v>
      </c>
      <c r="AB19" s="1">
        <f t="shared" si="6"/>
        <v>25</v>
      </c>
      <c r="AC19" s="1">
        <f t="shared" si="7"/>
        <v>63</v>
      </c>
      <c r="AD19" s="1">
        <f t="shared" si="8"/>
        <v>38</v>
      </c>
      <c r="AE19" s="1">
        <f t="shared" si="9"/>
        <v>75</v>
      </c>
      <c r="AF19" s="1">
        <f t="shared" si="10"/>
        <v>79</v>
      </c>
      <c r="AG19" s="1">
        <f t="shared" si="11"/>
        <v>42</v>
      </c>
      <c r="AH19" s="1">
        <f t="shared" si="12"/>
        <v>67</v>
      </c>
      <c r="AI19" s="1">
        <f t="shared" si="13"/>
        <v>52</v>
      </c>
      <c r="AJ19">
        <f t="shared" si="17"/>
        <v>584</v>
      </c>
      <c r="AK19" s="1">
        <f t="shared" si="18"/>
        <v>1</v>
      </c>
      <c r="AL19" s="1">
        <f>RANK(AJ19,AJ:AJ,0)+COUNTIFS($AJ$3:AJ19,AJ19)-1</f>
        <v>184</v>
      </c>
      <c r="AM19" s="1">
        <f>RANK(AK19,AK:AK,0)+COUNTIFS($AK$3:AK19,AK19)-1</f>
        <v>266</v>
      </c>
      <c r="AN19" s="5">
        <f t="shared" si="14"/>
        <v>155.66666666666666</v>
      </c>
    </row>
    <row r="20" spans="1:40">
      <c r="A20" s="5">
        <f>RANK(AN20,AN:AN,1)+COUNTIFS($AN$3:AN20,AN20)-1</f>
        <v>13</v>
      </c>
      <c r="B20" s="48" t="s">
        <v>289</v>
      </c>
      <c r="C20" s="49" t="s">
        <v>79</v>
      </c>
      <c r="D20">
        <v>0</v>
      </c>
      <c r="E20">
        <v>27</v>
      </c>
      <c r="F20">
        <v>51</v>
      </c>
      <c r="G20">
        <v>131</v>
      </c>
      <c r="H20">
        <v>95</v>
      </c>
      <c r="I20">
        <v>0</v>
      </c>
      <c r="J20">
        <v>30</v>
      </c>
      <c r="K20">
        <v>116</v>
      </c>
      <c r="L20">
        <v>90</v>
      </c>
      <c r="M20">
        <v>45</v>
      </c>
      <c r="N20">
        <v>0</v>
      </c>
      <c r="O20">
        <v>29</v>
      </c>
      <c r="P20">
        <v>70</v>
      </c>
      <c r="Q20">
        <v>53</v>
      </c>
      <c r="R20">
        <v>72</v>
      </c>
      <c r="S20">
        <v>18</v>
      </c>
      <c r="W20" s="1">
        <f t="shared" si="1"/>
        <v>0</v>
      </c>
      <c r="X20" s="1">
        <f t="shared" si="2"/>
        <v>88</v>
      </c>
      <c r="Y20" s="1">
        <f t="shared" si="3"/>
        <v>80</v>
      </c>
      <c r="Z20" s="1">
        <f t="shared" si="4"/>
        <v>129</v>
      </c>
      <c r="AA20" s="1">
        <f t="shared" si="5"/>
        <v>48</v>
      </c>
      <c r="AB20" s="1">
        <f t="shared" si="6"/>
        <v>32</v>
      </c>
      <c r="AC20" s="1">
        <f t="shared" si="7"/>
        <v>30</v>
      </c>
      <c r="AD20" s="1">
        <f t="shared" si="8"/>
        <v>78</v>
      </c>
      <c r="AE20" s="1">
        <f t="shared" si="9"/>
        <v>84</v>
      </c>
      <c r="AF20" s="1">
        <f t="shared" si="10"/>
        <v>56</v>
      </c>
      <c r="AG20" s="1">
        <f t="shared" si="11"/>
        <v>0</v>
      </c>
      <c r="AH20" s="1">
        <f t="shared" si="12"/>
        <v>38</v>
      </c>
      <c r="AI20" s="1">
        <f t="shared" si="13"/>
        <v>60</v>
      </c>
      <c r="AJ20">
        <f t="shared" si="17"/>
        <v>723</v>
      </c>
      <c r="AK20" s="1">
        <f t="shared" si="18"/>
        <v>4</v>
      </c>
      <c r="AL20" s="1">
        <f>RANK(AJ20,AJ:AJ,0)+COUNTIFS($AJ$3:AJ20,AJ20)-1</f>
        <v>75</v>
      </c>
      <c r="AM20" s="1">
        <f>RANK(AK20,AK:AK,0)+COUNTIFS($AK$3:AK20,AK20)-1</f>
        <v>57</v>
      </c>
      <c r="AN20" s="5">
        <f t="shared" si="14"/>
        <v>50</v>
      </c>
    </row>
    <row r="21" spans="1:40">
      <c r="A21" s="5">
        <f>RANK(AN21,AN:AN,1)+COUNTIFS($AN$3:AN21,AN21)-1</f>
        <v>85</v>
      </c>
      <c r="B21" s="48" t="s">
        <v>290</v>
      </c>
      <c r="C21" s="49" t="s">
        <v>72</v>
      </c>
      <c r="D21">
        <v>0</v>
      </c>
      <c r="E21">
        <v>131</v>
      </c>
      <c r="F21">
        <v>98</v>
      </c>
      <c r="G21">
        <v>32</v>
      </c>
      <c r="H21">
        <v>61</v>
      </c>
      <c r="I21">
        <v>99</v>
      </c>
      <c r="J21">
        <v>0</v>
      </c>
      <c r="K21">
        <v>8</v>
      </c>
      <c r="L21">
        <v>60</v>
      </c>
      <c r="M21">
        <v>12</v>
      </c>
      <c r="N21">
        <v>96</v>
      </c>
      <c r="O21">
        <v>56</v>
      </c>
      <c r="P21">
        <v>0</v>
      </c>
      <c r="Q21">
        <v>70</v>
      </c>
      <c r="R21">
        <v>21</v>
      </c>
      <c r="S21">
        <v>19</v>
      </c>
      <c r="W21" s="1">
        <f t="shared" si="1"/>
        <v>0</v>
      </c>
      <c r="X21" s="1">
        <f t="shared" si="2"/>
        <v>16</v>
      </c>
      <c r="Y21" s="1">
        <f t="shared" si="3"/>
        <v>33</v>
      </c>
      <c r="Z21" s="1">
        <f t="shared" si="4"/>
        <v>30</v>
      </c>
      <c r="AA21" s="1">
        <f t="shared" si="5"/>
        <v>14</v>
      </c>
      <c r="AB21" s="1">
        <f t="shared" si="6"/>
        <v>67</v>
      </c>
      <c r="AC21" s="1">
        <f t="shared" si="7"/>
        <v>0</v>
      </c>
      <c r="AD21" s="1">
        <f t="shared" si="8"/>
        <v>30</v>
      </c>
      <c r="AE21" s="1">
        <f t="shared" si="9"/>
        <v>54</v>
      </c>
      <c r="AF21" s="1">
        <f t="shared" si="10"/>
        <v>89</v>
      </c>
      <c r="AG21" s="1">
        <f t="shared" si="11"/>
        <v>96</v>
      </c>
      <c r="AH21" s="1">
        <f t="shared" si="12"/>
        <v>11</v>
      </c>
      <c r="AI21" s="1">
        <f t="shared" si="13"/>
        <v>130</v>
      </c>
      <c r="AJ21">
        <f t="shared" si="17"/>
        <v>570</v>
      </c>
      <c r="AK21" s="1">
        <f t="shared" si="18"/>
        <v>3</v>
      </c>
      <c r="AL21" s="1">
        <f>RANK(AJ21,AJ:AJ,0)+COUNTIFS($AJ$3:AJ21,AJ21)-1</f>
        <v>194</v>
      </c>
      <c r="AM21" s="1">
        <f>RANK(AK21,AK:AK,0)+COUNTIFS($AK$3:AK21,AK21)-1</f>
        <v>115</v>
      </c>
      <c r="AN21" s="5">
        <f t="shared" si="14"/>
        <v>109.33333333333333</v>
      </c>
    </row>
    <row r="22" spans="1:40">
      <c r="A22" s="5">
        <f>RANK(AN22,AN:AN,1)+COUNTIFS($AN$3:AN22,AN22)-1</f>
        <v>27</v>
      </c>
      <c r="B22" s="48" t="s">
        <v>291</v>
      </c>
      <c r="C22" s="49" t="s">
        <v>23</v>
      </c>
      <c r="D22">
        <v>0</v>
      </c>
      <c r="E22">
        <v>101</v>
      </c>
      <c r="F22">
        <v>62</v>
      </c>
      <c r="G22">
        <v>59</v>
      </c>
      <c r="H22">
        <v>0</v>
      </c>
      <c r="I22">
        <v>10</v>
      </c>
      <c r="J22">
        <v>119</v>
      </c>
      <c r="K22">
        <v>99</v>
      </c>
      <c r="L22">
        <v>120</v>
      </c>
      <c r="M22">
        <v>0</v>
      </c>
      <c r="N22">
        <v>76</v>
      </c>
      <c r="O22">
        <v>131</v>
      </c>
      <c r="P22">
        <v>123</v>
      </c>
      <c r="Q22">
        <v>91</v>
      </c>
      <c r="R22">
        <v>75</v>
      </c>
      <c r="S22">
        <v>20</v>
      </c>
      <c r="W22" s="1">
        <f t="shared" si="1"/>
        <v>0</v>
      </c>
      <c r="X22" s="1">
        <f t="shared" si="2"/>
        <v>14</v>
      </c>
      <c r="Y22" s="1">
        <f t="shared" si="3"/>
        <v>69</v>
      </c>
      <c r="Z22" s="1">
        <f t="shared" si="4"/>
        <v>57</v>
      </c>
      <c r="AA22" s="1">
        <f t="shared" si="5"/>
        <v>47</v>
      </c>
      <c r="AB22" s="1">
        <f t="shared" si="6"/>
        <v>22</v>
      </c>
      <c r="AC22" s="1">
        <f t="shared" si="7"/>
        <v>119</v>
      </c>
      <c r="AD22" s="1">
        <f t="shared" si="8"/>
        <v>61</v>
      </c>
      <c r="AE22" s="1">
        <f t="shared" si="9"/>
        <v>114</v>
      </c>
      <c r="AF22" s="1">
        <f t="shared" si="10"/>
        <v>101</v>
      </c>
      <c r="AG22" s="1">
        <f t="shared" si="11"/>
        <v>76</v>
      </c>
      <c r="AH22" s="1">
        <f t="shared" si="12"/>
        <v>64</v>
      </c>
      <c r="AI22" s="1">
        <f t="shared" si="13"/>
        <v>7</v>
      </c>
      <c r="AJ22">
        <f t="shared" si="17"/>
        <v>751</v>
      </c>
      <c r="AK22" s="1">
        <f t="shared" si="18"/>
        <v>3</v>
      </c>
      <c r="AL22" s="1">
        <f>RANK(AJ22,AJ:AJ,0)+COUNTIFS($AJ$3:AJ22,AJ22)-1</f>
        <v>51</v>
      </c>
      <c r="AM22" s="1">
        <f>RANK(AK22,AK:AK,0)+COUNTIFS($AK$3:AK22,AK22)-1</f>
        <v>116</v>
      </c>
      <c r="AN22" s="5">
        <f t="shared" si="14"/>
        <v>62.333333333333336</v>
      </c>
    </row>
    <row r="23" spans="1:40">
      <c r="A23" s="5">
        <f>RANK(AN23,AN:AN,1)+COUNTIFS($AN$3:AN23,AN23)-1</f>
        <v>14</v>
      </c>
      <c r="B23" s="48" t="s">
        <v>292</v>
      </c>
      <c r="C23" s="49" t="s">
        <v>50</v>
      </c>
      <c r="D23">
        <v>0</v>
      </c>
      <c r="E23">
        <v>131</v>
      </c>
      <c r="F23">
        <v>2</v>
      </c>
      <c r="G23">
        <v>125</v>
      </c>
      <c r="H23">
        <v>66</v>
      </c>
      <c r="I23">
        <v>105</v>
      </c>
      <c r="J23">
        <v>79</v>
      </c>
      <c r="K23">
        <v>59</v>
      </c>
      <c r="L23">
        <v>94</v>
      </c>
      <c r="M23">
        <v>129</v>
      </c>
      <c r="N23">
        <v>0</v>
      </c>
      <c r="O23">
        <v>121</v>
      </c>
      <c r="P23">
        <v>36</v>
      </c>
      <c r="Q23">
        <v>0</v>
      </c>
      <c r="R23">
        <v>15</v>
      </c>
      <c r="S23">
        <v>21</v>
      </c>
      <c r="W23" s="1">
        <f t="shared" si="1"/>
        <v>0</v>
      </c>
      <c r="X23" s="1">
        <f t="shared" si="2"/>
        <v>16</v>
      </c>
      <c r="Y23" s="1">
        <f t="shared" si="3"/>
        <v>129</v>
      </c>
      <c r="Z23" s="1">
        <f t="shared" si="4"/>
        <v>123</v>
      </c>
      <c r="AA23" s="1">
        <f t="shared" si="5"/>
        <v>19</v>
      </c>
      <c r="AB23" s="1">
        <f t="shared" si="6"/>
        <v>73</v>
      </c>
      <c r="AC23" s="1">
        <f t="shared" si="7"/>
        <v>79</v>
      </c>
      <c r="AD23" s="1">
        <f t="shared" si="8"/>
        <v>21</v>
      </c>
      <c r="AE23" s="1">
        <f t="shared" si="9"/>
        <v>88</v>
      </c>
      <c r="AF23" s="1">
        <f t="shared" si="10"/>
        <v>28</v>
      </c>
      <c r="AG23" s="1">
        <f t="shared" si="11"/>
        <v>0</v>
      </c>
      <c r="AH23" s="1">
        <f t="shared" si="12"/>
        <v>54</v>
      </c>
      <c r="AI23" s="1">
        <f t="shared" si="13"/>
        <v>94</v>
      </c>
      <c r="AJ23">
        <f t="shared" si="17"/>
        <v>724</v>
      </c>
      <c r="AK23" s="1">
        <f t="shared" si="18"/>
        <v>4</v>
      </c>
      <c r="AL23" s="1">
        <f>RANK(AJ23,AJ:AJ,0)+COUNTIFS($AJ$3:AJ23,AJ23)-1</f>
        <v>72</v>
      </c>
      <c r="AM23" s="1">
        <f>RANK(AK23,AK:AK,0)+COUNTIFS($AK$3:AK23,AK23)-1</f>
        <v>58</v>
      </c>
      <c r="AN23" s="5">
        <f t="shared" si="14"/>
        <v>50.333333333333336</v>
      </c>
    </row>
    <row r="24" spans="1:40">
      <c r="A24" s="5">
        <f>RANK(AN24,AN:AN,1)+COUNTIFS($AN$3:AN24,AN24)-1</f>
        <v>228</v>
      </c>
      <c r="B24" s="50" t="s">
        <v>293</v>
      </c>
      <c r="C24" s="51" t="s">
        <v>111</v>
      </c>
      <c r="D24">
        <v>0</v>
      </c>
      <c r="E24">
        <v>131</v>
      </c>
      <c r="F24">
        <v>122</v>
      </c>
      <c r="G24">
        <v>49</v>
      </c>
      <c r="H24">
        <v>51</v>
      </c>
      <c r="I24">
        <v>42</v>
      </c>
      <c r="J24">
        <v>54</v>
      </c>
      <c r="K24">
        <v>0</v>
      </c>
      <c r="L24">
        <v>37</v>
      </c>
      <c r="M24">
        <v>63</v>
      </c>
      <c r="N24">
        <v>57</v>
      </c>
      <c r="O24">
        <v>0</v>
      </c>
      <c r="P24">
        <v>82</v>
      </c>
      <c r="Q24">
        <v>22</v>
      </c>
      <c r="R24">
        <v>81</v>
      </c>
      <c r="S24">
        <v>22</v>
      </c>
      <c r="W24" s="1">
        <f t="shared" si="1"/>
        <v>0</v>
      </c>
      <c r="X24" s="1">
        <f t="shared" si="2"/>
        <v>16</v>
      </c>
      <c r="Y24" s="1">
        <f t="shared" si="3"/>
        <v>9</v>
      </c>
      <c r="Z24" s="1">
        <f t="shared" si="4"/>
        <v>47</v>
      </c>
      <c r="AA24" s="1">
        <f t="shared" si="5"/>
        <v>4</v>
      </c>
      <c r="AB24" s="1">
        <f t="shared" si="6"/>
        <v>10</v>
      </c>
      <c r="AC24" s="1">
        <f t="shared" si="7"/>
        <v>54</v>
      </c>
      <c r="AD24" s="1">
        <f t="shared" si="8"/>
        <v>38</v>
      </c>
      <c r="AE24" s="1">
        <f t="shared" si="9"/>
        <v>31</v>
      </c>
      <c r="AF24" s="1">
        <f t="shared" si="10"/>
        <v>38</v>
      </c>
      <c r="AG24" s="1">
        <f t="shared" si="11"/>
        <v>57</v>
      </c>
      <c r="AH24" s="1">
        <f t="shared" si="12"/>
        <v>67</v>
      </c>
      <c r="AI24" s="1">
        <f t="shared" si="13"/>
        <v>48</v>
      </c>
      <c r="AJ24">
        <f t="shared" si="17"/>
        <v>419</v>
      </c>
      <c r="AK24" s="1">
        <f t="shared" si="18"/>
        <v>0</v>
      </c>
      <c r="AL24" s="1">
        <f>RANK(AJ24,AJ:AJ,0)+COUNTIFS($AJ$3:AJ24,AJ24)-1</f>
        <v>291</v>
      </c>
      <c r="AM24" s="1">
        <f>RANK(AK24,AK:AK,0)+COUNTIFS($AK$3:AK24,AK24)-1</f>
        <v>291</v>
      </c>
      <c r="AN24" s="5">
        <f t="shared" si="14"/>
        <v>201.33333333333334</v>
      </c>
    </row>
    <row r="25" spans="1:40">
      <c r="A25" s="5">
        <f>RANK(AN25,AN:AN,1)+COUNTIFS($AN$3:AN25,AN25)-1</f>
        <v>3</v>
      </c>
      <c r="B25" s="50" t="s">
        <v>294</v>
      </c>
      <c r="C25" s="51" t="s">
        <v>56</v>
      </c>
      <c r="D25">
        <v>0</v>
      </c>
      <c r="E25">
        <v>58</v>
      </c>
      <c r="F25">
        <v>50</v>
      </c>
      <c r="G25">
        <v>131</v>
      </c>
      <c r="H25">
        <v>0</v>
      </c>
      <c r="I25">
        <v>98</v>
      </c>
      <c r="J25">
        <v>131</v>
      </c>
      <c r="K25">
        <v>26</v>
      </c>
      <c r="L25">
        <v>93</v>
      </c>
      <c r="M25">
        <v>76</v>
      </c>
      <c r="N25">
        <v>0</v>
      </c>
      <c r="O25">
        <v>91</v>
      </c>
      <c r="P25">
        <v>7</v>
      </c>
      <c r="Q25">
        <v>75</v>
      </c>
      <c r="R25">
        <v>119</v>
      </c>
      <c r="S25">
        <v>23</v>
      </c>
      <c r="W25" s="1">
        <f t="shared" si="1"/>
        <v>0</v>
      </c>
      <c r="X25" s="1">
        <f t="shared" si="2"/>
        <v>57</v>
      </c>
      <c r="Y25" s="1">
        <f t="shared" si="3"/>
        <v>81</v>
      </c>
      <c r="Z25" s="1">
        <f t="shared" si="4"/>
        <v>129</v>
      </c>
      <c r="AA25" s="1">
        <f t="shared" si="5"/>
        <v>47</v>
      </c>
      <c r="AB25" s="1">
        <f t="shared" si="6"/>
        <v>66</v>
      </c>
      <c r="AC25" s="1">
        <f t="shared" si="7"/>
        <v>131</v>
      </c>
      <c r="AD25" s="1">
        <f t="shared" si="8"/>
        <v>12</v>
      </c>
      <c r="AE25" s="1">
        <f t="shared" si="9"/>
        <v>87</v>
      </c>
      <c r="AF25" s="1">
        <f t="shared" si="10"/>
        <v>25</v>
      </c>
      <c r="AG25" s="1">
        <f t="shared" si="11"/>
        <v>0</v>
      </c>
      <c r="AH25" s="1">
        <f t="shared" si="12"/>
        <v>24</v>
      </c>
      <c r="AI25" s="1">
        <f t="shared" si="13"/>
        <v>123</v>
      </c>
      <c r="AJ25">
        <f t="shared" si="17"/>
        <v>782</v>
      </c>
      <c r="AK25" s="1">
        <f t="shared" si="18"/>
        <v>5</v>
      </c>
      <c r="AL25" s="1">
        <f>RANK(AJ25,AJ:AJ,0)+COUNTIFS($AJ$3:AJ25,AJ25)-1</f>
        <v>36</v>
      </c>
      <c r="AM25" s="1">
        <f>RANK(AK25,AK:AK,0)+COUNTIFS($AK$3:AK25,AK25)-1</f>
        <v>14</v>
      </c>
      <c r="AN25" s="5">
        <f t="shared" si="14"/>
        <v>24.333333333333332</v>
      </c>
    </row>
    <row r="26" spans="1:40">
      <c r="A26" s="5">
        <f>RANK(AN26,AN:AN,1)+COUNTIFS($AN$3:AN26,AN26)-1</f>
        <v>25</v>
      </c>
      <c r="B26" s="50" t="s">
        <v>295</v>
      </c>
      <c r="C26" s="51" t="s">
        <v>10</v>
      </c>
      <c r="D26">
        <v>0</v>
      </c>
      <c r="E26">
        <v>131</v>
      </c>
      <c r="F26">
        <v>32</v>
      </c>
      <c r="G26">
        <v>107</v>
      </c>
      <c r="H26">
        <v>26</v>
      </c>
      <c r="I26">
        <v>67</v>
      </c>
      <c r="J26">
        <v>41</v>
      </c>
      <c r="K26">
        <v>64</v>
      </c>
      <c r="L26">
        <v>43</v>
      </c>
      <c r="M26">
        <v>0</v>
      </c>
      <c r="N26">
        <v>6</v>
      </c>
      <c r="O26">
        <v>130</v>
      </c>
      <c r="P26">
        <v>0</v>
      </c>
      <c r="Q26">
        <v>47</v>
      </c>
      <c r="R26">
        <v>38</v>
      </c>
      <c r="S26">
        <v>24</v>
      </c>
      <c r="W26" s="1">
        <f t="shared" si="1"/>
        <v>0</v>
      </c>
      <c r="X26" s="1">
        <f t="shared" si="2"/>
        <v>16</v>
      </c>
      <c r="Y26" s="1">
        <f t="shared" si="3"/>
        <v>99</v>
      </c>
      <c r="Z26" s="1">
        <f t="shared" si="4"/>
        <v>105</v>
      </c>
      <c r="AA26" s="1">
        <f t="shared" si="5"/>
        <v>21</v>
      </c>
      <c r="AB26" s="1">
        <f t="shared" si="6"/>
        <v>35</v>
      </c>
      <c r="AC26" s="1">
        <f t="shared" si="7"/>
        <v>41</v>
      </c>
      <c r="AD26" s="1">
        <f t="shared" si="8"/>
        <v>26</v>
      </c>
      <c r="AE26" s="1">
        <f t="shared" si="9"/>
        <v>37</v>
      </c>
      <c r="AF26" s="1">
        <f t="shared" si="10"/>
        <v>101</v>
      </c>
      <c r="AG26" s="1">
        <f t="shared" si="11"/>
        <v>6</v>
      </c>
      <c r="AH26" s="1">
        <f t="shared" si="12"/>
        <v>63</v>
      </c>
      <c r="AI26" s="1">
        <f t="shared" si="13"/>
        <v>130</v>
      </c>
      <c r="AJ26">
        <f t="shared" si="17"/>
        <v>680</v>
      </c>
      <c r="AK26" s="1">
        <f t="shared" si="18"/>
        <v>4</v>
      </c>
      <c r="AL26" s="1">
        <f>RANK(AJ26,AJ:AJ,0)+COUNTIFS($AJ$3:AJ26,AJ26)-1</f>
        <v>98</v>
      </c>
      <c r="AM26" s="1">
        <f>RANK(AK26,AK:AK,0)+COUNTIFS($AK$3:AK26,AK26)-1</f>
        <v>59</v>
      </c>
      <c r="AN26" s="5">
        <f t="shared" si="14"/>
        <v>60.333333333333336</v>
      </c>
    </row>
    <row r="27" spans="1:40">
      <c r="A27" s="5">
        <f>RANK(AN27,AN:AN,1)+COUNTIFS($AN$3:AN27,AN27)-1</f>
        <v>181</v>
      </c>
      <c r="B27" s="50" t="s">
        <v>296</v>
      </c>
      <c r="C27" s="51" t="s">
        <v>112</v>
      </c>
      <c r="D27">
        <v>0</v>
      </c>
      <c r="E27">
        <v>131</v>
      </c>
      <c r="F27">
        <v>96</v>
      </c>
      <c r="G27">
        <v>64</v>
      </c>
      <c r="H27">
        <v>0</v>
      </c>
      <c r="I27">
        <v>54</v>
      </c>
      <c r="J27">
        <v>82</v>
      </c>
      <c r="K27">
        <v>81</v>
      </c>
      <c r="L27">
        <v>22</v>
      </c>
      <c r="M27">
        <v>78</v>
      </c>
      <c r="N27">
        <v>0</v>
      </c>
      <c r="O27">
        <v>51</v>
      </c>
      <c r="P27">
        <v>42</v>
      </c>
      <c r="Q27">
        <v>57</v>
      </c>
      <c r="R27">
        <v>37</v>
      </c>
      <c r="S27">
        <v>25</v>
      </c>
      <c r="W27" s="1">
        <f t="shared" si="1"/>
        <v>0</v>
      </c>
      <c r="X27" s="1">
        <f t="shared" si="2"/>
        <v>16</v>
      </c>
      <c r="Y27" s="1">
        <f t="shared" si="3"/>
        <v>35</v>
      </c>
      <c r="Z27" s="1">
        <f t="shared" si="4"/>
        <v>62</v>
      </c>
      <c r="AA27" s="1">
        <f t="shared" si="5"/>
        <v>47</v>
      </c>
      <c r="AB27" s="1">
        <f t="shared" si="6"/>
        <v>22</v>
      </c>
      <c r="AC27" s="1">
        <f t="shared" si="7"/>
        <v>82</v>
      </c>
      <c r="AD27" s="1">
        <f t="shared" si="8"/>
        <v>43</v>
      </c>
      <c r="AE27" s="1">
        <f t="shared" si="9"/>
        <v>16</v>
      </c>
      <c r="AF27" s="1">
        <f t="shared" si="10"/>
        <v>23</v>
      </c>
      <c r="AG27" s="1">
        <f t="shared" si="11"/>
        <v>0</v>
      </c>
      <c r="AH27" s="1">
        <f t="shared" si="12"/>
        <v>16</v>
      </c>
      <c r="AI27" s="1">
        <f t="shared" si="13"/>
        <v>88</v>
      </c>
      <c r="AJ27">
        <f t="shared" si="17"/>
        <v>450</v>
      </c>
      <c r="AK27" s="1">
        <f t="shared" si="18"/>
        <v>2</v>
      </c>
      <c r="AL27" s="1">
        <f>RANK(AJ27,AJ:AJ,0)+COUNTIFS($AJ$3:AJ27,AJ27)-1</f>
        <v>275</v>
      </c>
      <c r="AM27" s="1">
        <f>RANK(AK27,AK:AK,0)+COUNTIFS($AK$3:AK27,AK27)-1</f>
        <v>202</v>
      </c>
      <c r="AN27" s="5">
        <f t="shared" si="14"/>
        <v>167.33333333333334</v>
      </c>
    </row>
    <row r="28" spans="1:40">
      <c r="A28" s="5">
        <f>RANK(AN28,AN:AN,1)+COUNTIFS($AN$3:AN28,AN28)-1</f>
        <v>2</v>
      </c>
      <c r="B28" s="50" t="s">
        <v>297</v>
      </c>
      <c r="C28" s="51" t="s">
        <v>30</v>
      </c>
      <c r="D28">
        <v>0</v>
      </c>
      <c r="E28">
        <v>48</v>
      </c>
      <c r="F28">
        <v>10</v>
      </c>
      <c r="G28">
        <v>131</v>
      </c>
      <c r="H28">
        <v>19</v>
      </c>
      <c r="I28">
        <v>0</v>
      </c>
      <c r="J28">
        <v>89</v>
      </c>
      <c r="K28">
        <v>107</v>
      </c>
      <c r="L28">
        <v>26</v>
      </c>
      <c r="M28">
        <v>0</v>
      </c>
      <c r="N28">
        <v>109</v>
      </c>
      <c r="O28">
        <v>27</v>
      </c>
      <c r="P28">
        <v>112</v>
      </c>
      <c r="Q28">
        <v>46</v>
      </c>
      <c r="R28">
        <v>114</v>
      </c>
      <c r="S28">
        <v>26</v>
      </c>
      <c r="W28" s="1">
        <f t="shared" si="1"/>
        <v>0</v>
      </c>
      <c r="X28" s="1">
        <f t="shared" si="2"/>
        <v>67</v>
      </c>
      <c r="Y28" s="1">
        <f t="shared" si="3"/>
        <v>121</v>
      </c>
      <c r="Z28" s="1">
        <f t="shared" si="4"/>
        <v>129</v>
      </c>
      <c r="AA28" s="1">
        <f t="shared" si="5"/>
        <v>28</v>
      </c>
      <c r="AB28" s="1">
        <f t="shared" si="6"/>
        <v>32</v>
      </c>
      <c r="AC28" s="1">
        <f t="shared" si="7"/>
        <v>89</v>
      </c>
      <c r="AD28" s="1">
        <f t="shared" si="8"/>
        <v>69</v>
      </c>
      <c r="AE28" s="1">
        <f t="shared" si="9"/>
        <v>20</v>
      </c>
      <c r="AF28" s="1">
        <f t="shared" si="10"/>
        <v>101</v>
      </c>
      <c r="AG28" s="1">
        <f t="shared" si="11"/>
        <v>109</v>
      </c>
      <c r="AH28" s="1">
        <f t="shared" si="12"/>
        <v>40</v>
      </c>
      <c r="AI28" s="1">
        <f t="shared" si="13"/>
        <v>18</v>
      </c>
      <c r="AJ28">
        <f t="shared" si="17"/>
        <v>823</v>
      </c>
      <c r="AK28" s="1">
        <f t="shared" si="18"/>
        <v>5</v>
      </c>
      <c r="AL28" s="1">
        <f>RANK(AJ28,AJ:AJ,0)+COUNTIFS($AJ$3:AJ28,AJ28)-1</f>
        <v>18</v>
      </c>
      <c r="AM28" s="1">
        <f>RANK(AK28,AK:AK,0)+COUNTIFS($AK$3:AK28,AK28)-1</f>
        <v>15</v>
      </c>
      <c r="AN28" s="5">
        <f t="shared" si="14"/>
        <v>19.666666666666668</v>
      </c>
    </row>
    <row r="29" spans="1:40">
      <c r="A29" s="5">
        <f>RANK(AN29,AN:AN,1)+COUNTIFS($AN$3:AN29,AN29)-1</f>
        <v>24</v>
      </c>
      <c r="B29" s="50" t="s">
        <v>298</v>
      </c>
      <c r="C29" s="51" t="s">
        <v>103</v>
      </c>
      <c r="D29">
        <v>0</v>
      </c>
      <c r="E29">
        <v>11</v>
      </c>
      <c r="F29">
        <v>116</v>
      </c>
      <c r="G29">
        <v>131</v>
      </c>
      <c r="H29">
        <v>36</v>
      </c>
      <c r="I29">
        <v>44</v>
      </c>
      <c r="J29">
        <v>0</v>
      </c>
      <c r="K29">
        <v>31</v>
      </c>
      <c r="L29">
        <v>103</v>
      </c>
      <c r="M29">
        <v>0</v>
      </c>
      <c r="N29">
        <v>83</v>
      </c>
      <c r="O29">
        <v>122</v>
      </c>
      <c r="P29">
        <v>104</v>
      </c>
      <c r="Q29">
        <v>30</v>
      </c>
      <c r="R29">
        <v>84</v>
      </c>
      <c r="S29">
        <v>27</v>
      </c>
      <c r="W29" s="1">
        <f t="shared" si="1"/>
        <v>0</v>
      </c>
      <c r="X29" s="1">
        <f t="shared" si="2"/>
        <v>104</v>
      </c>
      <c r="Y29" s="1">
        <f t="shared" si="3"/>
        <v>15</v>
      </c>
      <c r="Z29" s="1">
        <f t="shared" si="4"/>
        <v>129</v>
      </c>
      <c r="AA29" s="1">
        <f t="shared" si="5"/>
        <v>11</v>
      </c>
      <c r="AB29" s="1">
        <f t="shared" si="6"/>
        <v>12</v>
      </c>
      <c r="AC29" s="1">
        <f t="shared" si="7"/>
        <v>0</v>
      </c>
      <c r="AD29" s="1">
        <f t="shared" si="8"/>
        <v>7</v>
      </c>
      <c r="AE29" s="1">
        <f t="shared" si="9"/>
        <v>97</v>
      </c>
      <c r="AF29" s="1">
        <f t="shared" si="10"/>
        <v>101</v>
      </c>
      <c r="AG29" s="1">
        <f t="shared" si="11"/>
        <v>83</v>
      </c>
      <c r="AH29" s="1">
        <f t="shared" si="12"/>
        <v>55</v>
      </c>
      <c r="AI29" s="1">
        <f t="shared" si="13"/>
        <v>26</v>
      </c>
      <c r="AJ29">
        <f t="shared" si="17"/>
        <v>640</v>
      </c>
      <c r="AK29" s="1">
        <f t="shared" si="18"/>
        <v>5</v>
      </c>
      <c r="AL29" s="1">
        <f>RANK(AJ29,AJ:AJ,0)+COUNTIFS($AJ$3:AJ29,AJ29)-1</f>
        <v>136</v>
      </c>
      <c r="AM29" s="1">
        <f>RANK(AK29,AK:AK,0)+COUNTIFS($AK$3:AK29,AK29)-1</f>
        <v>16</v>
      </c>
      <c r="AN29" s="5">
        <f t="shared" si="14"/>
        <v>59.666666666666664</v>
      </c>
    </row>
    <row r="30" spans="1:40">
      <c r="A30" s="5">
        <f>RANK(AN30,AN:AN,1)+COUNTIFS($AN$3:AN30,AN30)-1</f>
        <v>9</v>
      </c>
      <c r="B30" s="50" t="s">
        <v>299</v>
      </c>
      <c r="C30" s="51" t="s">
        <v>106</v>
      </c>
      <c r="D30">
        <v>0</v>
      </c>
      <c r="E30">
        <v>131</v>
      </c>
      <c r="F30">
        <v>31</v>
      </c>
      <c r="G30">
        <v>127</v>
      </c>
      <c r="H30">
        <v>4</v>
      </c>
      <c r="I30">
        <v>86</v>
      </c>
      <c r="J30">
        <v>0</v>
      </c>
      <c r="K30">
        <v>100</v>
      </c>
      <c r="L30">
        <v>80</v>
      </c>
      <c r="M30">
        <v>16</v>
      </c>
      <c r="N30">
        <v>60</v>
      </c>
      <c r="O30">
        <v>96</v>
      </c>
      <c r="P30">
        <v>0</v>
      </c>
      <c r="Q30">
        <v>10</v>
      </c>
      <c r="R30">
        <v>111</v>
      </c>
      <c r="S30">
        <v>28</v>
      </c>
      <c r="W30" s="1">
        <f t="shared" si="1"/>
        <v>0</v>
      </c>
      <c r="X30" s="1">
        <f t="shared" si="2"/>
        <v>16</v>
      </c>
      <c r="Y30" s="1">
        <f t="shared" si="3"/>
        <v>100</v>
      </c>
      <c r="Z30" s="1">
        <f t="shared" si="4"/>
        <v>125</v>
      </c>
      <c r="AA30" s="1">
        <f t="shared" si="5"/>
        <v>43</v>
      </c>
      <c r="AB30" s="1">
        <f t="shared" si="6"/>
        <v>54</v>
      </c>
      <c r="AC30" s="1">
        <f t="shared" si="7"/>
        <v>0</v>
      </c>
      <c r="AD30" s="1">
        <f t="shared" si="8"/>
        <v>62</v>
      </c>
      <c r="AE30" s="1">
        <f t="shared" si="9"/>
        <v>74</v>
      </c>
      <c r="AF30" s="1">
        <f t="shared" si="10"/>
        <v>85</v>
      </c>
      <c r="AG30" s="1">
        <f t="shared" si="11"/>
        <v>60</v>
      </c>
      <c r="AH30" s="1">
        <f t="shared" si="12"/>
        <v>29</v>
      </c>
      <c r="AI30" s="1">
        <f t="shared" si="13"/>
        <v>130</v>
      </c>
      <c r="AJ30">
        <f t="shared" si="17"/>
        <v>778</v>
      </c>
      <c r="AK30" s="1">
        <f t="shared" si="18"/>
        <v>4</v>
      </c>
      <c r="AL30" s="1">
        <f>RANK(AJ30,AJ:AJ,0)+COUNTIFS($AJ$3:AJ30,AJ30)-1</f>
        <v>41</v>
      </c>
      <c r="AM30" s="1">
        <f>RANK(AK30,AK:AK,0)+COUNTIFS($AK$3:AK30,AK30)-1</f>
        <v>60</v>
      </c>
      <c r="AN30" s="5">
        <f t="shared" si="14"/>
        <v>43</v>
      </c>
    </row>
    <row r="31" spans="1:40">
      <c r="A31" s="5">
        <f>RANK(AN31,AN:AN,1)+COUNTIFS($AN$3:AN31,AN31)-1</f>
        <v>155</v>
      </c>
      <c r="B31" s="50" t="s">
        <v>300</v>
      </c>
      <c r="C31" s="51" t="s">
        <v>12</v>
      </c>
      <c r="D31">
        <v>0</v>
      </c>
      <c r="E31">
        <v>131</v>
      </c>
      <c r="F31">
        <v>12</v>
      </c>
      <c r="G31">
        <v>0</v>
      </c>
      <c r="H31">
        <v>113</v>
      </c>
      <c r="I31">
        <v>122</v>
      </c>
      <c r="J31">
        <v>0</v>
      </c>
      <c r="K31">
        <v>108</v>
      </c>
      <c r="L31">
        <v>84</v>
      </c>
      <c r="M31">
        <v>104</v>
      </c>
      <c r="N31">
        <v>44</v>
      </c>
      <c r="O31">
        <v>95</v>
      </c>
      <c r="P31">
        <v>125</v>
      </c>
      <c r="Q31">
        <v>83</v>
      </c>
      <c r="R31">
        <v>30</v>
      </c>
      <c r="S31">
        <v>29</v>
      </c>
      <c r="W31" s="1">
        <f t="shared" si="1"/>
        <v>0</v>
      </c>
      <c r="X31" s="1">
        <f t="shared" si="2"/>
        <v>16</v>
      </c>
      <c r="Y31" s="1">
        <f t="shared" si="3"/>
        <v>119</v>
      </c>
      <c r="Z31" s="1">
        <f t="shared" si="4"/>
        <v>2</v>
      </c>
      <c r="AA31" s="1">
        <f t="shared" si="5"/>
        <v>66</v>
      </c>
      <c r="AB31" s="1">
        <f t="shared" si="6"/>
        <v>90</v>
      </c>
      <c r="AC31" s="1">
        <f t="shared" si="7"/>
        <v>0</v>
      </c>
      <c r="AD31" s="1">
        <f t="shared" si="8"/>
        <v>70</v>
      </c>
      <c r="AE31" s="1">
        <f t="shared" si="9"/>
        <v>78</v>
      </c>
      <c r="AF31" s="1">
        <f t="shared" si="10"/>
        <v>3</v>
      </c>
      <c r="AG31" s="1">
        <f t="shared" si="11"/>
        <v>44</v>
      </c>
      <c r="AH31" s="1">
        <f t="shared" si="12"/>
        <v>28</v>
      </c>
      <c r="AI31" s="1">
        <f t="shared" si="13"/>
        <v>5</v>
      </c>
      <c r="AJ31">
        <f t="shared" si="17"/>
        <v>521</v>
      </c>
      <c r="AK31" s="1">
        <f t="shared" si="18"/>
        <v>2</v>
      </c>
      <c r="AL31" s="1">
        <f>RANK(AJ31,AJ:AJ,0)+COUNTIFS($AJ$3:AJ31,AJ31)-1</f>
        <v>218</v>
      </c>
      <c r="AM31" s="1">
        <f>RANK(AK31,AK:AK,0)+COUNTIFS($AK$3:AK31,AK31)-1</f>
        <v>203</v>
      </c>
      <c r="AN31" s="5">
        <f t="shared" si="14"/>
        <v>150</v>
      </c>
    </row>
    <row r="32" spans="1:40">
      <c r="A32" s="5">
        <f>RANK(AN32,AN:AN,1)+COUNTIFS($AN$3:AN32,AN32)-1</f>
        <v>36</v>
      </c>
      <c r="B32" s="50" t="s">
        <v>301</v>
      </c>
      <c r="C32" s="51" t="s">
        <v>123</v>
      </c>
      <c r="D32">
        <v>0</v>
      </c>
      <c r="E32">
        <v>75</v>
      </c>
      <c r="F32">
        <v>72</v>
      </c>
      <c r="G32">
        <v>131</v>
      </c>
      <c r="H32">
        <v>32</v>
      </c>
      <c r="I32">
        <v>20</v>
      </c>
      <c r="J32">
        <v>90</v>
      </c>
      <c r="K32">
        <v>23</v>
      </c>
      <c r="L32">
        <v>3</v>
      </c>
      <c r="M32">
        <v>0</v>
      </c>
      <c r="N32">
        <v>40</v>
      </c>
      <c r="O32">
        <v>126</v>
      </c>
      <c r="P32">
        <v>39</v>
      </c>
      <c r="Q32">
        <v>0</v>
      </c>
      <c r="R32">
        <v>11</v>
      </c>
      <c r="S32">
        <v>30</v>
      </c>
      <c r="W32" s="1">
        <f t="shared" si="1"/>
        <v>0</v>
      </c>
      <c r="X32" s="1">
        <f t="shared" si="2"/>
        <v>40</v>
      </c>
      <c r="Y32" s="1">
        <f t="shared" si="3"/>
        <v>59</v>
      </c>
      <c r="Z32" s="1">
        <f t="shared" si="4"/>
        <v>129</v>
      </c>
      <c r="AA32" s="1">
        <f t="shared" si="5"/>
        <v>15</v>
      </c>
      <c r="AB32" s="1">
        <f t="shared" si="6"/>
        <v>12</v>
      </c>
      <c r="AC32" s="1">
        <f t="shared" si="7"/>
        <v>90</v>
      </c>
      <c r="AD32" s="1">
        <f t="shared" si="8"/>
        <v>15</v>
      </c>
      <c r="AE32" s="1">
        <f t="shared" si="9"/>
        <v>3</v>
      </c>
      <c r="AF32" s="1">
        <f t="shared" si="10"/>
        <v>101</v>
      </c>
      <c r="AG32" s="1">
        <f t="shared" si="11"/>
        <v>40</v>
      </c>
      <c r="AH32" s="1">
        <f t="shared" si="12"/>
        <v>59</v>
      </c>
      <c r="AI32" s="1">
        <f t="shared" si="13"/>
        <v>91</v>
      </c>
      <c r="AJ32">
        <f t="shared" si="17"/>
        <v>654</v>
      </c>
      <c r="AK32" s="1">
        <f t="shared" si="18"/>
        <v>4</v>
      </c>
      <c r="AL32" s="1">
        <f>RANK(AJ32,AJ:AJ,0)+COUNTIFS($AJ$3:AJ32,AJ32)-1</f>
        <v>117</v>
      </c>
      <c r="AM32" s="1">
        <f>RANK(AK32,AK:AK,0)+COUNTIFS($AK$3:AK32,AK32)-1</f>
        <v>61</v>
      </c>
      <c r="AN32" s="5">
        <f t="shared" si="14"/>
        <v>69.333333333333329</v>
      </c>
    </row>
    <row r="33" spans="1:40">
      <c r="A33" s="5">
        <f>RANK(AN33,AN:AN,1)+COUNTIFS($AN$3:AN33,AN33)-1</f>
        <v>121</v>
      </c>
      <c r="B33" s="50" t="s">
        <v>302</v>
      </c>
      <c r="C33" s="51" t="s">
        <v>3</v>
      </c>
      <c r="D33">
        <v>0</v>
      </c>
      <c r="E33">
        <v>118</v>
      </c>
      <c r="F33">
        <v>126</v>
      </c>
      <c r="G33">
        <v>95</v>
      </c>
      <c r="H33">
        <v>8</v>
      </c>
      <c r="I33">
        <v>116</v>
      </c>
      <c r="J33">
        <v>0</v>
      </c>
      <c r="K33">
        <v>3</v>
      </c>
      <c r="L33">
        <v>53</v>
      </c>
      <c r="M33">
        <v>72</v>
      </c>
      <c r="N33">
        <v>0</v>
      </c>
      <c r="O33">
        <v>39</v>
      </c>
      <c r="P33">
        <v>11</v>
      </c>
      <c r="Q33">
        <v>131</v>
      </c>
      <c r="R33">
        <v>40</v>
      </c>
      <c r="S33">
        <v>31</v>
      </c>
      <c r="W33" s="1">
        <f t="shared" si="1"/>
        <v>0</v>
      </c>
      <c r="X33" s="1">
        <f t="shared" si="2"/>
        <v>3</v>
      </c>
      <c r="Y33" s="1">
        <f t="shared" si="3"/>
        <v>5</v>
      </c>
      <c r="Z33" s="1">
        <f t="shared" si="4"/>
        <v>93</v>
      </c>
      <c r="AA33" s="1">
        <f t="shared" si="5"/>
        <v>39</v>
      </c>
      <c r="AB33" s="1">
        <f t="shared" si="6"/>
        <v>84</v>
      </c>
      <c r="AC33" s="1">
        <f t="shared" si="7"/>
        <v>0</v>
      </c>
      <c r="AD33" s="1">
        <f t="shared" si="8"/>
        <v>35</v>
      </c>
      <c r="AE33" s="1">
        <f t="shared" si="9"/>
        <v>47</v>
      </c>
      <c r="AF33" s="1">
        <f t="shared" si="10"/>
        <v>29</v>
      </c>
      <c r="AG33" s="1">
        <f t="shared" si="11"/>
        <v>0</v>
      </c>
      <c r="AH33" s="1">
        <f t="shared" si="12"/>
        <v>28</v>
      </c>
      <c r="AI33" s="1">
        <f t="shared" si="13"/>
        <v>119</v>
      </c>
      <c r="AJ33">
        <f t="shared" si="17"/>
        <v>482</v>
      </c>
      <c r="AK33" s="1">
        <f t="shared" si="18"/>
        <v>3</v>
      </c>
      <c r="AL33" s="1">
        <f>RANK(AJ33,AJ:AJ,0)+COUNTIFS($AJ$3:AJ33,AJ33)-1</f>
        <v>250</v>
      </c>
      <c r="AM33" s="1">
        <f>RANK(AK33,AK:AK,0)+COUNTIFS($AK$3:AK33,AK33)-1</f>
        <v>117</v>
      </c>
      <c r="AN33" s="5">
        <f t="shared" si="14"/>
        <v>132.66666666666666</v>
      </c>
    </row>
    <row r="34" spans="1:40">
      <c r="A34" s="5">
        <f>RANK(AN34,AN:AN,1)+COUNTIFS($AN$3:AN34,AN34)-1</f>
        <v>216</v>
      </c>
      <c r="B34" s="50" t="s">
        <v>303</v>
      </c>
      <c r="C34" s="51" t="s">
        <v>96</v>
      </c>
      <c r="D34">
        <v>0</v>
      </c>
      <c r="E34">
        <v>99</v>
      </c>
      <c r="F34">
        <v>131</v>
      </c>
      <c r="G34">
        <v>101</v>
      </c>
      <c r="H34">
        <v>0</v>
      </c>
      <c r="I34">
        <v>63</v>
      </c>
      <c r="J34">
        <v>78</v>
      </c>
      <c r="K34">
        <v>37</v>
      </c>
      <c r="L34">
        <v>51</v>
      </c>
      <c r="M34">
        <v>57</v>
      </c>
      <c r="N34">
        <v>0</v>
      </c>
      <c r="O34">
        <v>22</v>
      </c>
      <c r="P34">
        <v>81</v>
      </c>
      <c r="Q34">
        <v>42</v>
      </c>
      <c r="R34">
        <v>82</v>
      </c>
      <c r="S34">
        <v>32</v>
      </c>
      <c r="W34" s="1">
        <f t="shared" si="1"/>
        <v>0</v>
      </c>
      <c r="X34" s="1">
        <f t="shared" si="2"/>
        <v>16</v>
      </c>
      <c r="Y34" s="1">
        <f t="shared" si="3"/>
        <v>0</v>
      </c>
      <c r="Z34" s="1">
        <f t="shared" si="4"/>
        <v>99</v>
      </c>
      <c r="AA34" s="1">
        <f t="shared" si="5"/>
        <v>47</v>
      </c>
      <c r="AB34" s="1">
        <f t="shared" si="6"/>
        <v>31</v>
      </c>
      <c r="AC34" s="1">
        <f t="shared" si="7"/>
        <v>78</v>
      </c>
      <c r="AD34" s="1">
        <f t="shared" si="8"/>
        <v>1</v>
      </c>
      <c r="AE34" s="1">
        <f t="shared" si="9"/>
        <v>45</v>
      </c>
      <c r="AF34" s="1">
        <f t="shared" si="10"/>
        <v>44</v>
      </c>
      <c r="AG34" s="1">
        <f t="shared" si="11"/>
        <v>0</v>
      </c>
      <c r="AH34" s="1">
        <f t="shared" si="12"/>
        <v>45</v>
      </c>
      <c r="AI34" s="1">
        <f t="shared" si="13"/>
        <v>49</v>
      </c>
      <c r="AJ34">
        <f t="shared" si="17"/>
        <v>455</v>
      </c>
      <c r="AK34" s="1">
        <f t="shared" si="18"/>
        <v>1</v>
      </c>
      <c r="AL34" s="1">
        <f>RANK(AJ34,AJ:AJ,0)+COUNTIFS($AJ$3:AJ34,AJ34)-1</f>
        <v>273</v>
      </c>
      <c r="AM34" s="1">
        <f>RANK(AK34,AK:AK,0)+COUNTIFS($AK$3:AK34,AK34)-1</f>
        <v>267</v>
      </c>
      <c r="AN34" s="5">
        <f t="shared" si="14"/>
        <v>190.66666666666666</v>
      </c>
    </row>
    <row r="35" spans="1:40">
      <c r="A35" s="5">
        <f>RANK(AN35,AN:AN,1)+COUNTIFS($AN$3:AN35,AN35)-1</f>
        <v>151</v>
      </c>
      <c r="B35" s="50" t="s">
        <v>304</v>
      </c>
      <c r="C35" s="51" t="s">
        <v>98</v>
      </c>
      <c r="D35">
        <v>0</v>
      </c>
      <c r="E35">
        <v>38</v>
      </c>
      <c r="F35">
        <v>20</v>
      </c>
      <c r="G35">
        <v>5</v>
      </c>
      <c r="H35">
        <v>112</v>
      </c>
      <c r="I35">
        <v>28</v>
      </c>
      <c r="J35">
        <v>116</v>
      </c>
      <c r="K35">
        <v>105</v>
      </c>
      <c r="L35">
        <v>0</v>
      </c>
      <c r="M35">
        <v>44</v>
      </c>
      <c r="N35">
        <v>0</v>
      </c>
      <c r="O35">
        <v>116</v>
      </c>
      <c r="P35">
        <v>131</v>
      </c>
      <c r="Q35">
        <v>96</v>
      </c>
      <c r="R35">
        <v>116</v>
      </c>
      <c r="S35">
        <v>33</v>
      </c>
      <c r="W35" s="1">
        <f t="shared" si="1"/>
        <v>0</v>
      </c>
      <c r="X35" s="1">
        <f t="shared" si="2"/>
        <v>77</v>
      </c>
      <c r="Y35" s="1">
        <f t="shared" si="3"/>
        <v>111</v>
      </c>
      <c r="Z35" s="1">
        <f t="shared" si="4"/>
        <v>3</v>
      </c>
      <c r="AA35" s="1">
        <f t="shared" si="5"/>
        <v>65</v>
      </c>
      <c r="AB35" s="1">
        <f t="shared" si="6"/>
        <v>4</v>
      </c>
      <c r="AC35" s="1">
        <f t="shared" si="7"/>
        <v>116</v>
      </c>
      <c r="AD35" s="1">
        <f t="shared" si="8"/>
        <v>67</v>
      </c>
      <c r="AE35" s="1">
        <f t="shared" si="9"/>
        <v>6</v>
      </c>
      <c r="AF35" s="1">
        <f t="shared" si="10"/>
        <v>57</v>
      </c>
      <c r="AG35" s="1">
        <f t="shared" si="11"/>
        <v>0</v>
      </c>
      <c r="AH35" s="1">
        <f t="shared" si="12"/>
        <v>49</v>
      </c>
      <c r="AI35" s="1">
        <f t="shared" si="13"/>
        <v>1</v>
      </c>
      <c r="AJ35">
        <f t="shared" si="17"/>
        <v>556</v>
      </c>
      <c r="AK35" s="1">
        <f t="shared" si="18"/>
        <v>2</v>
      </c>
      <c r="AL35" s="1">
        <f>RANK(AJ35,AJ:AJ,0)+COUNTIFS($AJ$3:AJ35,AJ35)-1</f>
        <v>202</v>
      </c>
      <c r="AM35" s="1">
        <f>RANK(AK35,AK:AK,0)+COUNTIFS($AK$3:AK35,AK35)-1</f>
        <v>204</v>
      </c>
      <c r="AN35" s="5">
        <f t="shared" si="14"/>
        <v>146.33333333333334</v>
      </c>
    </row>
    <row r="36" spans="1:40">
      <c r="A36" s="5">
        <f>RANK(AN36,AN:AN,1)+COUNTIFS($AN$3:AN36,AN36)-1</f>
        <v>130</v>
      </c>
      <c r="B36" s="50" t="s">
        <v>305</v>
      </c>
      <c r="C36" s="51" t="s">
        <v>9</v>
      </c>
      <c r="D36">
        <v>0</v>
      </c>
      <c r="E36">
        <v>131</v>
      </c>
      <c r="F36">
        <v>102</v>
      </c>
      <c r="G36">
        <v>0</v>
      </c>
      <c r="H36">
        <v>104</v>
      </c>
      <c r="I36">
        <v>80</v>
      </c>
      <c r="J36">
        <v>70</v>
      </c>
      <c r="K36">
        <v>61</v>
      </c>
      <c r="L36">
        <v>111</v>
      </c>
      <c r="M36">
        <v>0</v>
      </c>
      <c r="N36">
        <v>53</v>
      </c>
      <c r="O36">
        <v>8</v>
      </c>
      <c r="P36">
        <v>96</v>
      </c>
      <c r="Q36">
        <v>56</v>
      </c>
      <c r="R36">
        <v>16</v>
      </c>
      <c r="S36">
        <v>34</v>
      </c>
      <c r="W36" s="1">
        <f t="shared" si="1"/>
        <v>0</v>
      </c>
      <c r="X36" s="1">
        <f t="shared" si="2"/>
        <v>16</v>
      </c>
      <c r="Y36" s="1">
        <f t="shared" si="3"/>
        <v>29</v>
      </c>
      <c r="Z36" s="1">
        <f t="shared" si="4"/>
        <v>2</v>
      </c>
      <c r="AA36" s="1">
        <f t="shared" si="5"/>
        <v>57</v>
      </c>
      <c r="AB36" s="1">
        <f t="shared" si="6"/>
        <v>48</v>
      </c>
      <c r="AC36" s="1">
        <f t="shared" si="7"/>
        <v>70</v>
      </c>
      <c r="AD36" s="1">
        <f t="shared" si="8"/>
        <v>23</v>
      </c>
      <c r="AE36" s="1">
        <f t="shared" si="9"/>
        <v>105</v>
      </c>
      <c r="AF36" s="1">
        <f t="shared" si="10"/>
        <v>101</v>
      </c>
      <c r="AG36" s="1">
        <f t="shared" si="11"/>
        <v>53</v>
      </c>
      <c r="AH36" s="1">
        <f t="shared" si="12"/>
        <v>59</v>
      </c>
      <c r="AI36" s="1">
        <f t="shared" si="13"/>
        <v>34</v>
      </c>
      <c r="AJ36">
        <f t="shared" si="17"/>
        <v>597</v>
      </c>
      <c r="AK36" s="1">
        <f t="shared" si="18"/>
        <v>2</v>
      </c>
      <c r="AL36" s="1">
        <f>RANK(AJ36,AJ:AJ,0)+COUNTIFS($AJ$3:AJ36,AJ36)-1</f>
        <v>175</v>
      </c>
      <c r="AM36" s="1">
        <f>RANK(AK36,AK:AK,0)+COUNTIFS($AK$3:AK36,AK36)-1</f>
        <v>205</v>
      </c>
      <c r="AN36" s="5">
        <f t="shared" si="14"/>
        <v>138</v>
      </c>
    </row>
    <row r="37" spans="1:40">
      <c r="A37" s="5">
        <f>RANK(AN37,AN:AN,1)+COUNTIFS($AN$3:AN37,AN37)-1</f>
        <v>69</v>
      </c>
      <c r="B37" s="50" t="s">
        <v>306</v>
      </c>
      <c r="C37" s="51" t="s">
        <v>24</v>
      </c>
      <c r="D37">
        <v>0</v>
      </c>
      <c r="E37">
        <v>131</v>
      </c>
      <c r="F37">
        <v>86</v>
      </c>
      <c r="G37">
        <v>41</v>
      </c>
      <c r="H37">
        <v>88</v>
      </c>
      <c r="I37">
        <v>131</v>
      </c>
      <c r="J37">
        <v>7</v>
      </c>
      <c r="K37">
        <v>0</v>
      </c>
      <c r="L37">
        <v>76</v>
      </c>
      <c r="M37">
        <v>91</v>
      </c>
      <c r="N37">
        <v>99</v>
      </c>
      <c r="O37">
        <v>120</v>
      </c>
      <c r="P37">
        <v>0</v>
      </c>
      <c r="Q37">
        <v>52</v>
      </c>
      <c r="R37">
        <v>123</v>
      </c>
      <c r="S37">
        <v>35</v>
      </c>
      <c r="W37" s="1">
        <f t="shared" si="1"/>
        <v>0</v>
      </c>
      <c r="X37" s="1">
        <f t="shared" si="2"/>
        <v>16</v>
      </c>
      <c r="Y37" s="1">
        <f t="shared" si="3"/>
        <v>45</v>
      </c>
      <c r="Z37" s="1">
        <f t="shared" si="4"/>
        <v>39</v>
      </c>
      <c r="AA37" s="1">
        <f t="shared" si="5"/>
        <v>41</v>
      </c>
      <c r="AB37" s="1">
        <f t="shared" si="6"/>
        <v>99</v>
      </c>
      <c r="AC37" s="1">
        <f t="shared" si="7"/>
        <v>7</v>
      </c>
      <c r="AD37" s="1">
        <f t="shared" si="8"/>
        <v>38</v>
      </c>
      <c r="AE37" s="1">
        <f t="shared" si="9"/>
        <v>70</v>
      </c>
      <c r="AF37" s="1">
        <f t="shared" si="10"/>
        <v>10</v>
      </c>
      <c r="AG37" s="1">
        <f t="shared" si="11"/>
        <v>99</v>
      </c>
      <c r="AH37" s="1">
        <f t="shared" si="12"/>
        <v>53</v>
      </c>
      <c r="AI37" s="1">
        <f t="shared" si="13"/>
        <v>130</v>
      </c>
      <c r="AJ37">
        <f t="shared" si="17"/>
        <v>647</v>
      </c>
      <c r="AK37" s="1">
        <f t="shared" si="18"/>
        <v>3</v>
      </c>
      <c r="AL37" s="1">
        <f>RANK(AJ37,AJ:AJ,0)+COUNTIFS($AJ$3:AJ37,AJ37)-1</f>
        <v>130</v>
      </c>
      <c r="AM37" s="1">
        <f>RANK(AK37,AK:AK,0)+COUNTIFS($AK$3:AK37,AK37)-1</f>
        <v>118</v>
      </c>
      <c r="AN37" s="5">
        <f t="shared" si="14"/>
        <v>94.333333333333329</v>
      </c>
    </row>
    <row r="38" spans="1:40">
      <c r="A38" s="5">
        <f>RANK(AN38,AN:AN,1)+COUNTIFS($AN$3:AN38,AN38)-1</f>
        <v>7</v>
      </c>
      <c r="B38" s="50" t="s">
        <v>307</v>
      </c>
      <c r="C38" s="51" t="s">
        <v>61</v>
      </c>
      <c r="D38">
        <v>0</v>
      </c>
      <c r="E38">
        <v>128</v>
      </c>
      <c r="F38">
        <v>0</v>
      </c>
      <c r="G38">
        <v>112</v>
      </c>
      <c r="H38">
        <v>29</v>
      </c>
      <c r="I38">
        <v>55</v>
      </c>
      <c r="J38">
        <v>129</v>
      </c>
      <c r="K38">
        <v>67</v>
      </c>
      <c r="L38">
        <v>0</v>
      </c>
      <c r="M38">
        <v>18</v>
      </c>
      <c r="N38">
        <v>106</v>
      </c>
      <c r="O38">
        <v>118</v>
      </c>
      <c r="P38">
        <v>93</v>
      </c>
      <c r="Q38">
        <v>49</v>
      </c>
      <c r="R38">
        <v>41</v>
      </c>
      <c r="S38">
        <v>36</v>
      </c>
      <c r="W38" s="1">
        <f t="shared" si="1"/>
        <v>0</v>
      </c>
      <c r="X38" s="1">
        <f t="shared" si="2"/>
        <v>13</v>
      </c>
      <c r="Y38" s="1">
        <f t="shared" si="3"/>
        <v>131</v>
      </c>
      <c r="Z38" s="1">
        <f t="shared" si="4"/>
        <v>110</v>
      </c>
      <c r="AA38" s="1">
        <f t="shared" si="5"/>
        <v>18</v>
      </c>
      <c r="AB38" s="1">
        <f t="shared" si="6"/>
        <v>23</v>
      </c>
      <c r="AC38" s="1">
        <f t="shared" si="7"/>
        <v>129</v>
      </c>
      <c r="AD38" s="1">
        <f t="shared" si="8"/>
        <v>29</v>
      </c>
      <c r="AE38" s="1">
        <f t="shared" si="9"/>
        <v>6</v>
      </c>
      <c r="AF38" s="1">
        <f t="shared" si="10"/>
        <v>83</v>
      </c>
      <c r="AG38" s="1">
        <f t="shared" si="11"/>
        <v>106</v>
      </c>
      <c r="AH38" s="1">
        <f t="shared" si="12"/>
        <v>51</v>
      </c>
      <c r="AI38" s="1">
        <f t="shared" si="13"/>
        <v>37</v>
      </c>
      <c r="AJ38">
        <f t="shared" si="17"/>
        <v>736</v>
      </c>
      <c r="AK38" s="1">
        <f t="shared" si="18"/>
        <v>5</v>
      </c>
      <c r="AL38" s="1">
        <f>RANK(AJ38,AJ:AJ,0)+COUNTIFS($AJ$3:AJ38,AJ38)-1</f>
        <v>61</v>
      </c>
      <c r="AM38" s="1">
        <f>RANK(AK38,AK:AK,0)+COUNTIFS($AK$3:AK38,AK38)-1</f>
        <v>17</v>
      </c>
      <c r="AN38" s="5">
        <f t="shared" si="14"/>
        <v>38</v>
      </c>
    </row>
    <row r="39" spans="1:40">
      <c r="A39" s="5">
        <f>RANK(AN39,AN:AN,1)+COUNTIFS($AN$3:AN39,AN39)-1</f>
        <v>117</v>
      </c>
      <c r="B39" s="50" t="s">
        <v>308</v>
      </c>
      <c r="C39" s="51" t="s">
        <v>22</v>
      </c>
      <c r="D39">
        <v>0</v>
      </c>
      <c r="E39">
        <v>92</v>
      </c>
      <c r="F39">
        <v>131</v>
      </c>
      <c r="G39">
        <v>0</v>
      </c>
      <c r="H39">
        <v>5</v>
      </c>
      <c r="I39">
        <v>114</v>
      </c>
      <c r="J39">
        <v>39</v>
      </c>
      <c r="K39">
        <v>0</v>
      </c>
      <c r="L39">
        <v>35</v>
      </c>
      <c r="M39">
        <v>19</v>
      </c>
      <c r="N39">
        <v>26</v>
      </c>
      <c r="O39">
        <v>28</v>
      </c>
      <c r="P39">
        <v>27</v>
      </c>
      <c r="Q39">
        <v>23</v>
      </c>
      <c r="R39">
        <v>112</v>
      </c>
      <c r="S39">
        <v>37</v>
      </c>
      <c r="W39" s="1">
        <f t="shared" si="1"/>
        <v>0</v>
      </c>
      <c r="X39" s="1">
        <f t="shared" si="2"/>
        <v>23</v>
      </c>
      <c r="Y39" s="1">
        <f t="shared" si="3"/>
        <v>0</v>
      </c>
      <c r="Z39" s="1">
        <f t="shared" si="4"/>
        <v>2</v>
      </c>
      <c r="AA39" s="1">
        <f t="shared" si="5"/>
        <v>42</v>
      </c>
      <c r="AB39" s="1">
        <f t="shared" si="6"/>
        <v>82</v>
      </c>
      <c r="AC39" s="1">
        <f t="shared" si="7"/>
        <v>39</v>
      </c>
      <c r="AD39" s="1">
        <f t="shared" si="8"/>
        <v>38</v>
      </c>
      <c r="AE39" s="1">
        <f t="shared" si="9"/>
        <v>29</v>
      </c>
      <c r="AF39" s="1">
        <f t="shared" si="10"/>
        <v>82</v>
      </c>
      <c r="AG39" s="1">
        <f t="shared" si="11"/>
        <v>26</v>
      </c>
      <c r="AH39" s="1">
        <f t="shared" si="12"/>
        <v>39</v>
      </c>
      <c r="AI39" s="1">
        <f t="shared" si="13"/>
        <v>103</v>
      </c>
      <c r="AJ39">
        <f t="shared" si="17"/>
        <v>505</v>
      </c>
      <c r="AK39" s="1">
        <f t="shared" si="18"/>
        <v>3</v>
      </c>
      <c r="AL39" s="1">
        <f>RANK(AJ39,AJ:AJ,0)+COUNTIFS($AJ$3:AJ39,AJ39)-1</f>
        <v>237</v>
      </c>
      <c r="AM39" s="1">
        <f>RANK(AK39,AK:AK,0)+COUNTIFS($AK$3:AK39,AK39)-1</f>
        <v>119</v>
      </c>
      <c r="AN39" s="5">
        <f t="shared" si="14"/>
        <v>131</v>
      </c>
    </row>
    <row r="40" spans="1:40">
      <c r="A40" s="5">
        <f>RANK(AN40,AN:AN,1)+COUNTIFS($AN$3:AN40,AN40)-1</f>
        <v>147</v>
      </c>
      <c r="B40" s="50" t="s">
        <v>309</v>
      </c>
      <c r="C40" s="51" t="s">
        <v>18</v>
      </c>
      <c r="D40">
        <v>0</v>
      </c>
      <c r="E40">
        <v>44</v>
      </c>
      <c r="F40">
        <v>37</v>
      </c>
      <c r="G40">
        <v>131</v>
      </c>
      <c r="H40">
        <v>90</v>
      </c>
      <c r="I40">
        <v>0</v>
      </c>
      <c r="J40">
        <v>46</v>
      </c>
      <c r="K40">
        <v>70</v>
      </c>
      <c r="L40">
        <v>11</v>
      </c>
      <c r="M40">
        <v>40</v>
      </c>
      <c r="N40">
        <v>0</v>
      </c>
      <c r="O40">
        <v>20</v>
      </c>
      <c r="P40">
        <v>116</v>
      </c>
      <c r="Q40">
        <v>72</v>
      </c>
      <c r="R40">
        <v>3</v>
      </c>
      <c r="S40">
        <v>38</v>
      </c>
      <c r="W40" s="1">
        <f t="shared" si="1"/>
        <v>0</v>
      </c>
      <c r="X40" s="1">
        <f t="shared" si="2"/>
        <v>71</v>
      </c>
      <c r="Y40" s="1">
        <f t="shared" si="3"/>
        <v>94</v>
      </c>
      <c r="Z40" s="1">
        <f t="shared" si="4"/>
        <v>129</v>
      </c>
      <c r="AA40" s="1">
        <f t="shared" si="5"/>
        <v>43</v>
      </c>
      <c r="AB40" s="1">
        <f t="shared" si="6"/>
        <v>32</v>
      </c>
      <c r="AC40" s="1">
        <f t="shared" si="7"/>
        <v>46</v>
      </c>
      <c r="AD40" s="1">
        <f t="shared" si="8"/>
        <v>32</v>
      </c>
      <c r="AE40" s="1">
        <f t="shared" si="9"/>
        <v>5</v>
      </c>
      <c r="AF40" s="1">
        <f t="shared" si="10"/>
        <v>61</v>
      </c>
      <c r="AG40" s="1">
        <f t="shared" si="11"/>
        <v>0</v>
      </c>
      <c r="AH40" s="1">
        <f t="shared" si="12"/>
        <v>47</v>
      </c>
      <c r="AI40" s="1">
        <f t="shared" si="13"/>
        <v>14</v>
      </c>
      <c r="AJ40">
        <f t="shared" si="17"/>
        <v>574</v>
      </c>
      <c r="AK40" s="1">
        <f t="shared" si="18"/>
        <v>2</v>
      </c>
      <c r="AL40" s="1">
        <f>RANK(AJ40,AJ:AJ,0)+COUNTIFS($AJ$3:AJ40,AJ40)-1</f>
        <v>192</v>
      </c>
      <c r="AM40" s="1">
        <f>RANK(AK40,AK:AK,0)+COUNTIFS($AK$3:AK40,AK40)-1</f>
        <v>206</v>
      </c>
      <c r="AN40" s="5">
        <f t="shared" si="14"/>
        <v>145.33333333333334</v>
      </c>
    </row>
    <row r="41" spans="1:40">
      <c r="A41" s="5">
        <f>RANK(AN41,AN:AN,1)+COUNTIFS($AN$3:AN41,AN41)-1</f>
        <v>52</v>
      </c>
      <c r="B41" s="50" t="s">
        <v>310</v>
      </c>
      <c r="C41" s="51" t="s">
        <v>132</v>
      </c>
      <c r="D41">
        <v>0</v>
      </c>
      <c r="E41">
        <v>82</v>
      </c>
      <c r="F41">
        <v>107</v>
      </c>
      <c r="G41">
        <v>131</v>
      </c>
      <c r="H41">
        <v>0</v>
      </c>
      <c r="I41">
        <v>41</v>
      </c>
      <c r="J41">
        <v>101</v>
      </c>
      <c r="K41">
        <v>6</v>
      </c>
      <c r="L41">
        <v>32</v>
      </c>
      <c r="M41">
        <v>0</v>
      </c>
      <c r="N41">
        <v>64</v>
      </c>
      <c r="O41">
        <v>17</v>
      </c>
      <c r="P41">
        <v>65</v>
      </c>
      <c r="Q41">
        <v>38</v>
      </c>
      <c r="R41">
        <v>43</v>
      </c>
      <c r="S41">
        <v>39</v>
      </c>
      <c r="W41" s="1">
        <f t="shared" si="1"/>
        <v>0</v>
      </c>
      <c r="X41" s="1">
        <f t="shared" si="2"/>
        <v>33</v>
      </c>
      <c r="Y41" s="1">
        <f t="shared" si="3"/>
        <v>24</v>
      </c>
      <c r="Z41" s="1">
        <f t="shared" si="4"/>
        <v>129</v>
      </c>
      <c r="AA41" s="1">
        <f t="shared" si="5"/>
        <v>47</v>
      </c>
      <c r="AB41" s="1">
        <f t="shared" si="6"/>
        <v>9</v>
      </c>
      <c r="AC41" s="1">
        <f t="shared" si="7"/>
        <v>101</v>
      </c>
      <c r="AD41" s="1">
        <f t="shared" si="8"/>
        <v>32</v>
      </c>
      <c r="AE41" s="1">
        <f t="shared" si="9"/>
        <v>26</v>
      </c>
      <c r="AF41" s="1">
        <f t="shared" si="10"/>
        <v>101</v>
      </c>
      <c r="AG41" s="1">
        <f t="shared" si="11"/>
        <v>64</v>
      </c>
      <c r="AH41" s="1">
        <f t="shared" si="12"/>
        <v>50</v>
      </c>
      <c r="AI41" s="1">
        <f t="shared" si="13"/>
        <v>65</v>
      </c>
      <c r="AJ41">
        <f t="shared" si="17"/>
        <v>681</v>
      </c>
      <c r="AK41" s="1">
        <f t="shared" si="18"/>
        <v>3</v>
      </c>
      <c r="AL41" s="1">
        <f>RANK(AJ41,AJ:AJ,0)+COUNTIFS($AJ$3:AJ41,AJ41)-1</f>
        <v>92</v>
      </c>
      <c r="AM41" s="1">
        <f>RANK(AK41,AK:AK,0)+COUNTIFS($AK$3:AK41,AK41)-1</f>
        <v>120</v>
      </c>
      <c r="AN41" s="5">
        <f t="shared" si="14"/>
        <v>83.666666666666671</v>
      </c>
    </row>
    <row r="42" spans="1:40">
      <c r="A42" s="5">
        <f>RANK(AN42,AN:AN,1)+COUNTIFS($AN$3:AN42,AN42)-1</f>
        <v>8</v>
      </c>
      <c r="B42" s="50" t="s">
        <v>311</v>
      </c>
      <c r="C42" s="51" t="s">
        <v>35</v>
      </c>
      <c r="D42">
        <v>0</v>
      </c>
      <c r="E42">
        <v>41</v>
      </c>
      <c r="F42">
        <v>0</v>
      </c>
      <c r="G42">
        <v>89</v>
      </c>
      <c r="H42">
        <v>2</v>
      </c>
      <c r="I42">
        <v>58</v>
      </c>
      <c r="J42">
        <v>96</v>
      </c>
      <c r="K42">
        <v>0</v>
      </c>
      <c r="L42">
        <v>62</v>
      </c>
      <c r="M42">
        <v>9</v>
      </c>
      <c r="N42">
        <v>85</v>
      </c>
      <c r="O42">
        <v>68</v>
      </c>
      <c r="P42">
        <v>127</v>
      </c>
      <c r="Q42">
        <v>77</v>
      </c>
      <c r="R42">
        <v>124</v>
      </c>
      <c r="S42">
        <v>40</v>
      </c>
      <c r="W42" s="1">
        <f t="shared" si="1"/>
        <v>0</v>
      </c>
      <c r="X42" s="1">
        <f t="shared" si="2"/>
        <v>74</v>
      </c>
      <c r="Y42" s="1">
        <f t="shared" si="3"/>
        <v>131</v>
      </c>
      <c r="Z42" s="1">
        <f t="shared" si="4"/>
        <v>87</v>
      </c>
      <c r="AA42" s="1">
        <f t="shared" si="5"/>
        <v>45</v>
      </c>
      <c r="AB42" s="1">
        <f t="shared" si="6"/>
        <v>26</v>
      </c>
      <c r="AC42" s="1">
        <f t="shared" si="7"/>
        <v>96</v>
      </c>
      <c r="AD42" s="1">
        <f t="shared" si="8"/>
        <v>38</v>
      </c>
      <c r="AE42" s="1">
        <f t="shared" si="9"/>
        <v>56</v>
      </c>
      <c r="AF42" s="1">
        <f t="shared" si="10"/>
        <v>92</v>
      </c>
      <c r="AG42" s="1">
        <f t="shared" si="11"/>
        <v>85</v>
      </c>
      <c r="AH42" s="1">
        <f t="shared" si="12"/>
        <v>1</v>
      </c>
      <c r="AI42" s="1">
        <f t="shared" si="13"/>
        <v>3</v>
      </c>
      <c r="AJ42">
        <f t="shared" si="17"/>
        <v>734</v>
      </c>
      <c r="AK42" s="1">
        <f t="shared" si="18"/>
        <v>5</v>
      </c>
      <c r="AL42" s="1">
        <f>RANK(AJ42,AJ:AJ,0)+COUNTIFS($AJ$3:AJ42,AJ42)-1</f>
        <v>64</v>
      </c>
      <c r="AM42" s="1">
        <f>RANK(AK42,AK:AK,0)+COUNTIFS($AK$3:AK42,AK42)-1</f>
        <v>18</v>
      </c>
      <c r="AN42" s="5">
        <f t="shared" si="14"/>
        <v>40.666666666666664</v>
      </c>
    </row>
    <row r="43" spans="1:40">
      <c r="A43" s="5">
        <f>RANK(AN43,AN:AN,1)+COUNTIFS($AN$3:AN43,AN43)-1</f>
        <v>26</v>
      </c>
      <c r="B43" s="52" t="s">
        <v>312</v>
      </c>
      <c r="C43" s="53" t="s">
        <v>13</v>
      </c>
      <c r="D43">
        <v>0</v>
      </c>
      <c r="E43">
        <v>67</v>
      </c>
      <c r="F43">
        <v>77</v>
      </c>
      <c r="G43">
        <v>0</v>
      </c>
      <c r="H43">
        <v>131</v>
      </c>
      <c r="I43">
        <v>126</v>
      </c>
      <c r="J43">
        <v>0</v>
      </c>
      <c r="K43">
        <v>19</v>
      </c>
      <c r="L43">
        <v>89</v>
      </c>
      <c r="M43">
        <v>114</v>
      </c>
      <c r="N43">
        <v>107</v>
      </c>
      <c r="O43">
        <v>46</v>
      </c>
      <c r="P43">
        <v>5</v>
      </c>
      <c r="Q43">
        <v>35</v>
      </c>
      <c r="R43">
        <v>109</v>
      </c>
      <c r="S43">
        <v>41</v>
      </c>
      <c r="W43" s="1">
        <f t="shared" si="1"/>
        <v>0</v>
      </c>
      <c r="X43" s="1">
        <f t="shared" si="2"/>
        <v>48</v>
      </c>
      <c r="Y43" s="1">
        <f t="shared" si="3"/>
        <v>54</v>
      </c>
      <c r="Z43" s="1">
        <f t="shared" si="4"/>
        <v>2</v>
      </c>
      <c r="AA43" s="1">
        <f t="shared" si="5"/>
        <v>84</v>
      </c>
      <c r="AB43" s="1">
        <f t="shared" si="6"/>
        <v>94</v>
      </c>
      <c r="AC43" s="1">
        <f t="shared" si="7"/>
        <v>0</v>
      </c>
      <c r="AD43" s="1">
        <f t="shared" si="8"/>
        <v>19</v>
      </c>
      <c r="AE43" s="1">
        <f t="shared" si="9"/>
        <v>83</v>
      </c>
      <c r="AF43" s="1">
        <f t="shared" si="10"/>
        <v>13</v>
      </c>
      <c r="AG43" s="1">
        <f t="shared" si="11"/>
        <v>107</v>
      </c>
      <c r="AH43" s="1">
        <f t="shared" si="12"/>
        <v>21</v>
      </c>
      <c r="AI43" s="1">
        <f t="shared" si="13"/>
        <v>125</v>
      </c>
      <c r="AJ43">
        <f t="shared" si="17"/>
        <v>650</v>
      </c>
      <c r="AK43" s="1">
        <f t="shared" si="18"/>
        <v>5</v>
      </c>
      <c r="AL43" s="1">
        <f>RANK(AJ43,AJ:AJ,0)+COUNTIFS($AJ$3:AJ43,AJ43)-1</f>
        <v>126</v>
      </c>
      <c r="AM43" s="1">
        <f>RANK(AK43,AK:AK,0)+COUNTIFS($AK$3:AK43,AK43)-1</f>
        <v>19</v>
      </c>
      <c r="AN43" s="5">
        <f t="shared" si="14"/>
        <v>62</v>
      </c>
    </row>
    <row r="44" spans="1:40">
      <c r="A44" s="5">
        <f>RANK(AN44,AN:AN,1)+COUNTIFS($AN$3:AN44,AN44)-1</f>
        <v>21</v>
      </c>
      <c r="B44" s="52" t="s">
        <v>313</v>
      </c>
      <c r="C44" s="53" t="s">
        <v>17</v>
      </c>
      <c r="D44">
        <v>0</v>
      </c>
      <c r="E44">
        <v>43</v>
      </c>
      <c r="F44">
        <v>52</v>
      </c>
      <c r="G44">
        <v>115</v>
      </c>
      <c r="H44">
        <v>3</v>
      </c>
      <c r="I44">
        <v>11</v>
      </c>
      <c r="J44">
        <v>70</v>
      </c>
      <c r="K44">
        <v>0</v>
      </c>
      <c r="L44">
        <v>72</v>
      </c>
      <c r="M44">
        <v>39</v>
      </c>
      <c r="N44">
        <v>116</v>
      </c>
      <c r="O44">
        <v>0</v>
      </c>
      <c r="P44">
        <v>29</v>
      </c>
      <c r="Q44">
        <v>131</v>
      </c>
      <c r="R44">
        <v>20</v>
      </c>
      <c r="S44">
        <v>42</v>
      </c>
      <c r="W44" s="1">
        <f t="shared" si="1"/>
        <v>0</v>
      </c>
      <c r="X44" s="1">
        <f t="shared" si="2"/>
        <v>72</v>
      </c>
      <c r="Y44" s="1">
        <f t="shared" si="3"/>
        <v>79</v>
      </c>
      <c r="Z44" s="1">
        <f t="shared" si="4"/>
        <v>113</v>
      </c>
      <c r="AA44" s="1">
        <f t="shared" si="5"/>
        <v>44</v>
      </c>
      <c r="AB44" s="1">
        <f t="shared" si="6"/>
        <v>21</v>
      </c>
      <c r="AC44" s="1">
        <f t="shared" si="7"/>
        <v>70</v>
      </c>
      <c r="AD44" s="1">
        <f t="shared" si="8"/>
        <v>38</v>
      </c>
      <c r="AE44" s="1">
        <f t="shared" si="9"/>
        <v>66</v>
      </c>
      <c r="AF44" s="1">
        <f t="shared" si="10"/>
        <v>62</v>
      </c>
      <c r="AG44" s="1">
        <f t="shared" si="11"/>
        <v>116</v>
      </c>
      <c r="AH44" s="1">
        <f t="shared" si="12"/>
        <v>67</v>
      </c>
      <c r="AI44" s="1">
        <f t="shared" si="13"/>
        <v>101</v>
      </c>
      <c r="AJ44">
        <f t="shared" si="17"/>
        <v>849</v>
      </c>
      <c r="AK44" s="1">
        <f t="shared" si="18"/>
        <v>3</v>
      </c>
      <c r="AL44" s="1">
        <f>RANK(AJ44,AJ:AJ,0)+COUNTIFS($AJ$3:AJ44,AJ44)-1</f>
        <v>11</v>
      </c>
      <c r="AM44" s="1">
        <f>RANK(AK44,AK:AK,0)+COUNTIFS($AK$3:AK44,AK44)-1</f>
        <v>121</v>
      </c>
      <c r="AN44" s="5">
        <f t="shared" si="14"/>
        <v>58</v>
      </c>
    </row>
    <row r="45" spans="1:40">
      <c r="A45" s="5">
        <f>RANK(AN45,AN:AN,1)+COUNTIFS($AN$3:AN45,AN45)-1</f>
        <v>70</v>
      </c>
      <c r="B45" s="52" t="s">
        <v>314</v>
      </c>
      <c r="C45" s="53" t="s">
        <v>14</v>
      </c>
      <c r="D45">
        <v>0</v>
      </c>
      <c r="E45">
        <v>131</v>
      </c>
      <c r="F45">
        <v>0</v>
      </c>
      <c r="G45">
        <v>8</v>
      </c>
      <c r="H45">
        <v>102</v>
      </c>
      <c r="I45">
        <v>103</v>
      </c>
      <c r="J45">
        <v>23</v>
      </c>
      <c r="K45">
        <v>0</v>
      </c>
      <c r="L45">
        <v>104</v>
      </c>
      <c r="M45">
        <v>125</v>
      </c>
      <c r="N45">
        <v>122</v>
      </c>
      <c r="O45">
        <v>44</v>
      </c>
      <c r="P45">
        <v>83</v>
      </c>
      <c r="Q45">
        <v>108</v>
      </c>
      <c r="R45">
        <v>31</v>
      </c>
      <c r="S45">
        <v>43</v>
      </c>
      <c r="W45" s="1">
        <f t="shared" si="1"/>
        <v>0</v>
      </c>
      <c r="X45" s="1">
        <f t="shared" si="2"/>
        <v>16</v>
      </c>
      <c r="Y45" s="1">
        <f t="shared" si="3"/>
        <v>131</v>
      </c>
      <c r="Z45" s="1">
        <f t="shared" si="4"/>
        <v>6</v>
      </c>
      <c r="AA45" s="1">
        <f t="shared" si="5"/>
        <v>55</v>
      </c>
      <c r="AB45" s="1">
        <f t="shared" si="6"/>
        <v>71</v>
      </c>
      <c r="AC45" s="1">
        <f t="shared" si="7"/>
        <v>23</v>
      </c>
      <c r="AD45" s="1">
        <f t="shared" si="8"/>
        <v>38</v>
      </c>
      <c r="AE45" s="1">
        <f t="shared" si="9"/>
        <v>98</v>
      </c>
      <c r="AF45" s="1">
        <f t="shared" si="10"/>
        <v>24</v>
      </c>
      <c r="AG45" s="1">
        <f t="shared" si="11"/>
        <v>122</v>
      </c>
      <c r="AH45" s="1">
        <f t="shared" si="12"/>
        <v>23</v>
      </c>
      <c r="AI45" s="1">
        <f t="shared" si="13"/>
        <v>47</v>
      </c>
      <c r="AJ45">
        <f t="shared" si="17"/>
        <v>654</v>
      </c>
      <c r="AK45" s="1">
        <f t="shared" si="18"/>
        <v>3</v>
      </c>
      <c r="AL45" s="1">
        <f>RANK(AJ45,AJ:AJ,0)+COUNTIFS($AJ$3:AJ45,AJ45)-1</f>
        <v>118</v>
      </c>
      <c r="AM45" s="1">
        <f>RANK(AK45,AK:AK,0)+COUNTIFS($AK$3:AK45,AK45)-1</f>
        <v>122</v>
      </c>
      <c r="AN45" s="5">
        <f t="shared" si="14"/>
        <v>94.333333333333329</v>
      </c>
    </row>
    <row r="46" spans="1:40">
      <c r="A46" s="5">
        <f>RANK(AN46,AN:AN,1)+COUNTIFS($AN$3:AN46,AN46)-1</f>
        <v>6</v>
      </c>
      <c r="B46" s="52" t="s">
        <v>315</v>
      </c>
      <c r="C46" s="53" t="s">
        <v>107</v>
      </c>
      <c r="D46">
        <v>107</v>
      </c>
      <c r="E46">
        <v>0</v>
      </c>
      <c r="F46">
        <v>131</v>
      </c>
      <c r="G46">
        <v>63</v>
      </c>
      <c r="H46">
        <v>0</v>
      </c>
      <c r="I46">
        <v>101</v>
      </c>
      <c r="J46">
        <v>47</v>
      </c>
      <c r="K46">
        <v>17</v>
      </c>
      <c r="L46">
        <v>67</v>
      </c>
      <c r="M46">
        <v>41</v>
      </c>
      <c r="N46">
        <v>130</v>
      </c>
      <c r="O46">
        <v>0</v>
      </c>
      <c r="P46">
        <v>43</v>
      </c>
      <c r="Q46">
        <v>6</v>
      </c>
      <c r="R46">
        <v>65</v>
      </c>
      <c r="S46">
        <v>44</v>
      </c>
      <c r="W46" s="1">
        <f t="shared" si="1"/>
        <v>107</v>
      </c>
      <c r="X46" s="1">
        <f t="shared" si="2"/>
        <v>115</v>
      </c>
      <c r="Y46" s="1">
        <f t="shared" si="3"/>
        <v>0</v>
      </c>
      <c r="Z46" s="1">
        <f t="shared" si="4"/>
        <v>61</v>
      </c>
      <c r="AA46" s="1">
        <f t="shared" si="5"/>
        <v>47</v>
      </c>
      <c r="AB46" s="1">
        <f t="shared" si="6"/>
        <v>69</v>
      </c>
      <c r="AC46" s="1">
        <f t="shared" si="7"/>
        <v>47</v>
      </c>
      <c r="AD46" s="1">
        <f t="shared" si="8"/>
        <v>21</v>
      </c>
      <c r="AE46" s="1">
        <f t="shared" si="9"/>
        <v>61</v>
      </c>
      <c r="AF46" s="1">
        <f t="shared" si="10"/>
        <v>60</v>
      </c>
      <c r="AG46" s="1">
        <f t="shared" si="11"/>
        <v>130</v>
      </c>
      <c r="AH46" s="1">
        <f t="shared" si="12"/>
        <v>67</v>
      </c>
      <c r="AI46" s="1">
        <f t="shared" si="13"/>
        <v>87</v>
      </c>
      <c r="AJ46">
        <f t="shared" si="17"/>
        <v>872</v>
      </c>
      <c r="AK46" s="1">
        <f t="shared" si="18"/>
        <v>4</v>
      </c>
      <c r="AL46" s="1">
        <f>RANK(AJ46,AJ:AJ,0)+COUNTIFS($AJ$3:AJ46,AJ46)-1</f>
        <v>3</v>
      </c>
      <c r="AM46" s="1">
        <f>RANK(AK46,AK:AK,0)+COUNTIFS($AK$3:AK46,AK46)-1</f>
        <v>62</v>
      </c>
      <c r="AN46" s="5">
        <f t="shared" si="14"/>
        <v>36.333333333333336</v>
      </c>
    </row>
    <row r="47" spans="1:40">
      <c r="A47" s="5">
        <f>RANK(AN47,AN:AN,1)+COUNTIFS($AN$3:AN47,AN47)-1</f>
        <v>167</v>
      </c>
      <c r="B47" s="52" t="s">
        <v>316</v>
      </c>
      <c r="C47" s="53" t="s">
        <v>119</v>
      </c>
      <c r="D47">
        <v>0</v>
      </c>
      <c r="E47">
        <v>131</v>
      </c>
      <c r="F47">
        <v>103</v>
      </c>
      <c r="G47">
        <v>33</v>
      </c>
      <c r="H47">
        <v>0</v>
      </c>
      <c r="I47">
        <v>27</v>
      </c>
      <c r="J47">
        <v>23</v>
      </c>
      <c r="K47">
        <v>90</v>
      </c>
      <c r="L47">
        <v>28</v>
      </c>
      <c r="M47">
        <v>5</v>
      </c>
      <c r="N47">
        <v>114</v>
      </c>
      <c r="O47">
        <v>0</v>
      </c>
      <c r="P47">
        <v>107</v>
      </c>
      <c r="Q47">
        <v>109</v>
      </c>
      <c r="R47">
        <v>35</v>
      </c>
      <c r="S47">
        <v>45</v>
      </c>
      <c r="W47" s="1">
        <f t="shared" si="1"/>
        <v>0</v>
      </c>
      <c r="X47" s="1">
        <f t="shared" si="2"/>
        <v>16</v>
      </c>
      <c r="Y47" s="1">
        <f t="shared" si="3"/>
        <v>28</v>
      </c>
      <c r="Z47" s="1">
        <f t="shared" si="4"/>
        <v>31</v>
      </c>
      <c r="AA47" s="1">
        <f t="shared" si="5"/>
        <v>47</v>
      </c>
      <c r="AB47" s="1">
        <f t="shared" si="6"/>
        <v>5</v>
      </c>
      <c r="AC47" s="1">
        <f t="shared" si="7"/>
        <v>23</v>
      </c>
      <c r="AD47" s="1">
        <f t="shared" si="8"/>
        <v>52</v>
      </c>
      <c r="AE47" s="1">
        <f t="shared" si="9"/>
        <v>22</v>
      </c>
      <c r="AF47" s="1">
        <f t="shared" si="10"/>
        <v>96</v>
      </c>
      <c r="AG47" s="1">
        <f t="shared" si="11"/>
        <v>114</v>
      </c>
      <c r="AH47" s="1">
        <f t="shared" si="12"/>
        <v>67</v>
      </c>
      <c r="AI47" s="1">
        <f t="shared" si="13"/>
        <v>23</v>
      </c>
      <c r="AJ47">
        <f t="shared" si="17"/>
        <v>524</v>
      </c>
      <c r="AK47" s="1">
        <f t="shared" si="18"/>
        <v>2</v>
      </c>
      <c r="AL47" s="1">
        <f>RANK(AJ47,AJ:AJ,0)+COUNTIFS($AJ$3:AJ47,AJ47)-1</f>
        <v>217</v>
      </c>
      <c r="AM47" s="1">
        <f>RANK(AK47,AK:AK,0)+COUNTIFS($AK$3:AK47,AK47)-1</f>
        <v>207</v>
      </c>
      <c r="AN47" s="5">
        <f t="shared" si="14"/>
        <v>156.33333333333334</v>
      </c>
    </row>
    <row r="48" spans="1:40">
      <c r="A48" s="5">
        <f>RANK(AN48,AN:AN,1)+COUNTIFS($AN$3:AN48,AN48)-1</f>
        <v>144</v>
      </c>
      <c r="B48" s="52" t="s">
        <v>317</v>
      </c>
      <c r="C48" s="53" t="s">
        <v>34</v>
      </c>
      <c r="D48">
        <v>0</v>
      </c>
      <c r="E48">
        <v>56</v>
      </c>
      <c r="F48">
        <v>39</v>
      </c>
      <c r="G48">
        <v>70</v>
      </c>
      <c r="H48">
        <v>82</v>
      </c>
      <c r="I48">
        <v>0</v>
      </c>
      <c r="J48">
        <v>51</v>
      </c>
      <c r="K48">
        <v>54</v>
      </c>
      <c r="L48">
        <v>78</v>
      </c>
      <c r="M48">
        <v>42</v>
      </c>
      <c r="N48">
        <v>0</v>
      </c>
      <c r="O48">
        <v>57</v>
      </c>
      <c r="P48">
        <v>22</v>
      </c>
      <c r="Q48">
        <v>81</v>
      </c>
      <c r="R48">
        <v>63</v>
      </c>
      <c r="S48">
        <v>46</v>
      </c>
      <c r="W48" s="1">
        <f t="shared" si="1"/>
        <v>0</v>
      </c>
      <c r="X48" s="1">
        <f t="shared" si="2"/>
        <v>59</v>
      </c>
      <c r="Y48" s="1">
        <f t="shared" si="3"/>
        <v>92</v>
      </c>
      <c r="Z48" s="1">
        <f t="shared" si="4"/>
        <v>68</v>
      </c>
      <c r="AA48" s="1">
        <f t="shared" si="5"/>
        <v>35</v>
      </c>
      <c r="AB48" s="1">
        <f t="shared" si="6"/>
        <v>32</v>
      </c>
      <c r="AC48" s="1">
        <f t="shared" si="7"/>
        <v>51</v>
      </c>
      <c r="AD48" s="1">
        <f t="shared" si="8"/>
        <v>16</v>
      </c>
      <c r="AE48" s="1">
        <f t="shared" si="9"/>
        <v>72</v>
      </c>
      <c r="AF48" s="1">
        <f t="shared" si="10"/>
        <v>59</v>
      </c>
      <c r="AG48" s="1">
        <f t="shared" si="11"/>
        <v>0</v>
      </c>
      <c r="AH48" s="1">
        <f t="shared" si="12"/>
        <v>10</v>
      </c>
      <c r="AI48" s="1">
        <f t="shared" si="13"/>
        <v>108</v>
      </c>
      <c r="AJ48">
        <f t="shared" si="17"/>
        <v>602</v>
      </c>
      <c r="AK48" s="1">
        <f t="shared" si="18"/>
        <v>2</v>
      </c>
      <c r="AL48" s="1">
        <f>RANK(AJ48,AJ:AJ,0)+COUNTIFS($AJ$3:AJ48,AJ48)-1</f>
        <v>173</v>
      </c>
      <c r="AM48" s="1">
        <f>RANK(AK48,AK:AK,0)+COUNTIFS($AK$3:AK48,AK48)-1</f>
        <v>208</v>
      </c>
      <c r="AN48" s="5">
        <f t="shared" si="14"/>
        <v>142.33333333333334</v>
      </c>
    </row>
    <row r="49" spans="1:40">
      <c r="A49" s="5">
        <f>RANK(AN49,AN:AN,1)+COUNTIFS($AN$3:AN49,AN49)-1</f>
        <v>87</v>
      </c>
      <c r="B49" s="52" t="s">
        <v>318</v>
      </c>
      <c r="C49" s="53" t="s">
        <v>100</v>
      </c>
      <c r="D49">
        <v>0</v>
      </c>
      <c r="E49">
        <v>131</v>
      </c>
      <c r="F49">
        <v>73</v>
      </c>
      <c r="G49">
        <v>116</v>
      </c>
      <c r="H49">
        <v>91</v>
      </c>
      <c r="I49">
        <v>59</v>
      </c>
      <c r="J49">
        <v>36</v>
      </c>
      <c r="K49">
        <v>0</v>
      </c>
      <c r="L49">
        <v>102</v>
      </c>
      <c r="M49">
        <v>105</v>
      </c>
      <c r="N49">
        <v>94</v>
      </c>
      <c r="O49">
        <v>0</v>
      </c>
      <c r="P49">
        <v>115</v>
      </c>
      <c r="Q49">
        <v>79</v>
      </c>
      <c r="R49">
        <v>129</v>
      </c>
      <c r="S49">
        <v>47</v>
      </c>
      <c r="W49" s="1">
        <f t="shared" si="1"/>
        <v>0</v>
      </c>
      <c r="X49" s="1">
        <f t="shared" si="2"/>
        <v>16</v>
      </c>
      <c r="Y49" s="1">
        <f t="shared" si="3"/>
        <v>58</v>
      </c>
      <c r="Z49" s="1">
        <f t="shared" si="4"/>
        <v>114</v>
      </c>
      <c r="AA49" s="1">
        <f t="shared" si="5"/>
        <v>44</v>
      </c>
      <c r="AB49" s="1">
        <f t="shared" si="6"/>
        <v>27</v>
      </c>
      <c r="AC49" s="1">
        <f t="shared" si="7"/>
        <v>36</v>
      </c>
      <c r="AD49" s="1">
        <f t="shared" si="8"/>
        <v>38</v>
      </c>
      <c r="AE49" s="1">
        <f t="shared" si="9"/>
        <v>96</v>
      </c>
      <c r="AF49" s="1">
        <f t="shared" si="10"/>
        <v>4</v>
      </c>
      <c r="AG49" s="1">
        <f t="shared" si="11"/>
        <v>94</v>
      </c>
      <c r="AH49" s="1">
        <f t="shared" si="12"/>
        <v>67</v>
      </c>
      <c r="AI49" s="1">
        <f t="shared" si="13"/>
        <v>15</v>
      </c>
      <c r="AJ49">
        <f t="shared" si="17"/>
        <v>609</v>
      </c>
      <c r="AK49" s="1">
        <f t="shared" si="18"/>
        <v>3</v>
      </c>
      <c r="AL49" s="1">
        <f>RANK(AJ49,AJ:AJ,0)+COUNTIFS($AJ$3:AJ49,AJ49)-1</f>
        <v>164</v>
      </c>
      <c r="AM49" s="1">
        <f>RANK(AK49,AK:AK,0)+COUNTIFS($AK$3:AK49,AK49)-1</f>
        <v>123</v>
      </c>
      <c r="AN49" s="5">
        <f t="shared" si="14"/>
        <v>111.33333333333333</v>
      </c>
    </row>
    <row r="50" spans="1:40">
      <c r="A50" s="5">
        <f>RANK(AN50,AN:AN,1)+COUNTIFS($AN$3:AN50,AN50)-1</f>
        <v>168</v>
      </c>
      <c r="B50" s="52" t="s">
        <v>319</v>
      </c>
      <c r="C50" s="53" t="s">
        <v>28</v>
      </c>
      <c r="D50">
        <v>0</v>
      </c>
      <c r="E50">
        <v>131</v>
      </c>
      <c r="F50">
        <v>69</v>
      </c>
      <c r="G50">
        <v>88</v>
      </c>
      <c r="H50">
        <v>0</v>
      </c>
      <c r="I50">
        <v>87</v>
      </c>
      <c r="J50">
        <v>68</v>
      </c>
      <c r="K50">
        <v>9</v>
      </c>
      <c r="L50">
        <v>18</v>
      </c>
      <c r="M50">
        <v>2</v>
      </c>
      <c r="N50">
        <v>0</v>
      </c>
      <c r="O50">
        <v>77</v>
      </c>
      <c r="P50">
        <v>85</v>
      </c>
      <c r="Q50">
        <v>62</v>
      </c>
      <c r="R50">
        <v>110</v>
      </c>
      <c r="S50">
        <v>48</v>
      </c>
      <c r="W50" s="1">
        <f t="shared" si="1"/>
        <v>0</v>
      </c>
      <c r="X50" s="1">
        <f t="shared" si="2"/>
        <v>16</v>
      </c>
      <c r="Y50" s="1">
        <f t="shared" si="3"/>
        <v>62</v>
      </c>
      <c r="Z50" s="1">
        <f t="shared" si="4"/>
        <v>86</v>
      </c>
      <c r="AA50" s="1">
        <f t="shared" si="5"/>
        <v>47</v>
      </c>
      <c r="AB50" s="1">
        <f t="shared" si="6"/>
        <v>55</v>
      </c>
      <c r="AC50" s="1">
        <f t="shared" si="7"/>
        <v>68</v>
      </c>
      <c r="AD50" s="1">
        <f t="shared" si="8"/>
        <v>29</v>
      </c>
      <c r="AE50" s="1">
        <f t="shared" si="9"/>
        <v>12</v>
      </c>
      <c r="AF50" s="1">
        <f t="shared" si="10"/>
        <v>99</v>
      </c>
      <c r="AG50" s="1">
        <f t="shared" si="11"/>
        <v>0</v>
      </c>
      <c r="AH50" s="1">
        <f t="shared" si="12"/>
        <v>10</v>
      </c>
      <c r="AI50" s="1">
        <f t="shared" si="13"/>
        <v>45</v>
      </c>
      <c r="AJ50">
        <f t="shared" si="17"/>
        <v>529</v>
      </c>
      <c r="AK50" s="1">
        <f t="shared" si="18"/>
        <v>2</v>
      </c>
      <c r="AL50" s="1">
        <f>RANK(AJ50,AJ:AJ,0)+COUNTIFS($AJ$3:AJ50,AJ50)-1</f>
        <v>215</v>
      </c>
      <c r="AM50" s="1">
        <f>RANK(AK50,AK:AK,0)+COUNTIFS($AK$3:AK50,AK50)-1</f>
        <v>209</v>
      </c>
      <c r="AN50" s="5">
        <f t="shared" si="14"/>
        <v>157.33333333333334</v>
      </c>
    </row>
    <row r="51" spans="1:40">
      <c r="A51" s="5">
        <f>RANK(AN51,AN:AN,1)+COUNTIFS($AN$3:AN51,AN51)-1</f>
        <v>35</v>
      </c>
      <c r="B51" s="52" t="s">
        <v>320</v>
      </c>
      <c r="C51" s="53" t="s">
        <v>103</v>
      </c>
      <c r="D51">
        <v>0</v>
      </c>
      <c r="E51">
        <v>11</v>
      </c>
      <c r="F51">
        <v>116</v>
      </c>
      <c r="G51">
        <v>131</v>
      </c>
      <c r="H51">
        <v>36</v>
      </c>
      <c r="I51">
        <v>44</v>
      </c>
      <c r="J51">
        <v>0</v>
      </c>
      <c r="K51">
        <v>31</v>
      </c>
      <c r="L51">
        <v>103</v>
      </c>
      <c r="M51">
        <v>0</v>
      </c>
      <c r="N51">
        <v>83</v>
      </c>
      <c r="O51">
        <v>122</v>
      </c>
      <c r="P51">
        <v>104</v>
      </c>
      <c r="Q51">
        <v>30</v>
      </c>
      <c r="R51">
        <v>84</v>
      </c>
      <c r="S51">
        <v>49</v>
      </c>
      <c r="W51" s="1">
        <f t="shared" si="1"/>
        <v>0</v>
      </c>
      <c r="X51" s="1">
        <f t="shared" si="2"/>
        <v>104</v>
      </c>
      <c r="Y51" s="1">
        <f t="shared" si="3"/>
        <v>15</v>
      </c>
      <c r="Z51" s="1">
        <f t="shared" si="4"/>
        <v>129</v>
      </c>
      <c r="AA51" s="1">
        <f t="shared" si="5"/>
        <v>11</v>
      </c>
      <c r="AB51" s="1">
        <f t="shared" si="6"/>
        <v>12</v>
      </c>
      <c r="AC51" s="1">
        <f t="shared" si="7"/>
        <v>0</v>
      </c>
      <c r="AD51" s="1">
        <f t="shared" si="8"/>
        <v>7</v>
      </c>
      <c r="AE51" s="1">
        <f t="shared" si="9"/>
        <v>97</v>
      </c>
      <c r="AF51" s="1">
        <f t="shared" si="10"/>
        <v>101</v>
      </c>
      <c r="AG51" s="1">
        <f t="shared" si="11"/>
        <v>83</v>
      </c>
      <c r="AH51" s="1">
        <f t="shared" si="12"/>
        <v>55</v>
      </c>
      <c r="AI51" s="1">
        <f t="shared" si="13"/>
        <v>26</v>
      </c>
      <c r="AJ51">
        <f t="shared" si="17"/>
        <v>640</v>
      </c>
      <c r="AK51" s="1">
        <f t="shared" si="18"/>
        <v>5</v>
      </c>
      <c r="AL51" s="1">
        <f>RANK(AJ51,AJ:AJ,0)+COUNTIFS($AJ$3:AJ51,AJ51)-1</f>
        <v>137</v>
      </c>
      <c r="AM51" s="1">
        <f>RANK(AK51,AK:AK,0)+COUNTIFS($AK$3:AK51,AK51)-1</f>
        <v>20</v>
      </c>
      <c r="AN51" s="5">
        <f t="shared" si="14"/>
        <v>68.666666666666671</v>
      </c>
    </row>
    <row r="52" spans="1:40">
      <c r="A52" s="5">
        <f>RANK(AN52,AN:AN,1)+COUNTIFS($AN$3:AN52,AN52)-1</f>
        <v>110</v>
      </c>
      <c r="B52" s="52" t="s">
        <v>321</v>
      </c>
      <c r="C52" s="53" t="s">
        <v>65</v>
      </c>
      <c r="D52">
        <v>0</v>
      </c>
      <c r="E52">
        <v>131</v>
      </c>
      <c r="F52">
        <v>23</v>
      </c>
      <c r="G52">
        <v>14</v>
      </c>
      <c r="H52">
        <v>78</v>
      </c>
      <c r="I52">
        <v>0</v>
      </c>
      <c r="J52">
        <v>37</v>
      </c>
      <c r="K52">
        <v>22</v>
      </c>
      <c r="L52">
        <v>54</v>
      </c>
      <c r="M52">
        <v>0</v>
      </c>
      <c r="N52">
        <v>81</v>
      </c>
      <c r="O52">
        <v>63</v>
      </c>
      <c r="P52">
        <v>57</v>
      </c>
      <c r="Q52">
        <v>82</v>
      </c>
      <c r="R52">
        <v>42</v>
      </c>
      <c r="S52">
        <v>50</v>
      </c>
      <c r="W52" s="1">
        <f t="shared" si="1"/>
        <v>0</v>
      </c>
      <c r="X52" s="1">
        <f t="shared" si="2"/>
        <v>16</v>
      </c>
      <c r="Y52" s="1">
        <f t="shared" si="3"/>
        <v>108</v>
      </c>
      <c r="Z52" s="1">
        <f t="shared" si="4"/>
        <v>12</v>
      </c>
      <c r="AA52" s="1">
        <f t="shared" si="5"/>
        <v>31</v>
      </c>
      <c r="AB52" s="1">
        <f t="shared" si="6"/>
        <v>32</v>
      </c>
      <c r="AC52" s="1">
        <f t="shared" si="7"/>
        <v>37</v>
      </c>
      <c r="AD52" s="1">
        <f t="shared" si="8"/>
        <v>16</v>
      </c>
      <c r="AE52" s="1">
        <f t="shared" si="9"/>
        <v>48</v>
      </c>
      <c r="AF52" s="1">
        <f t="shared" si="10"/>
        <v>101</v>
      </c>
      <c r="AG52" s="1">
        <f t="shared" si="11"/>
        <v>81</v>
      </c>
      <c r="AH52" s="1">
        <f t="shared" si="12"/>
        <v>4</v>
      </c>
      <c r="AI52" s="1">
        <f t="shared" si="13"/>
        <v>73</v>
      </c>
      <c r="AJ52">
        <f t="shared" si="17"/>
        <v>559</v>
      </c>
      <c r="AK52" s="1">
        <f t="shared" si="18"/>
        <v>3</v>
      </c>
      <c r="AL52" s="1">
        <f>RANK(AJ52,AJ:AJ,0)+COUNTIFS($AJ$3:AJ52,AJ52)-1</f>
        <v>200</v>
      </c>
      <c r="AM52" s="1">
        <f>RANK(AK52,AK:AK,0)+COUNTIFS($AK$3:AK52,AK52)-1</f>
        <v>124</v>
      </c>
      <c r="AN52" s="5">
        <f t="shared" si="14"/>
        <v>124.66666666666667</v>
      </c>
    </row>
    <row r="53" spans="1:40">
      <c r="A53" s="5">
        <f>RANK(AN53,AN:AN,1)+COUNTIFS($AN$3:AN53,AN53)-1</f>
        <v>217</v>
      </c>
      <c r="B53" s="52" t="s">
        <v>322</v>
      </c>
      <c r="C53" s="53" t="s">
        <v>114</v>
      </c>
      <c r="D53">
        <v>0</v>
      </c>
      <c r="E53">
        <v>65</v>
      </c>
      <c r="F53">
        <v>131</v>
      </c>
      <c r="G53">
        <v>40</v>
      </c>
      <c r="H53">
        <v>129</v>
      </c>
      <c r="I53">
        <v>0</v>
      </c>
      <c r="J53">
        <v>58</v>
      </c>
      <c r="K53">
        <v>102</v>
      </c>
      <c r="L53">
        <v>36</v>
      </c>
      <c r="M53">
        <v>59</v>
      </c>
      <c r="N53">
        <v>0</v>
      </c>
      <c r="O53">
        <v>79</v>
      </c>
      <c r="P53">
        <v>69</v>
      </c>
      <c r="Q53">
        <v>121</v>
      </c>
      <c r="R53">
        <v>94</v>
      </c>
      <c r="S53">
        <v>51</v>
      </c>
      <c r="W53" s="1">
        <f t="shared" si="1"/>
        <v>0</v>
      </c>
      <c r="X53" s="1">
        <f t="shared" si="2"/>
        <v>50</v>
      </c>
      <c r="Y53" s="1">
        <f t="shared" si="3"/>
        <v>0</v>
      </c>
      <c r="Z53" s="1">
        <f t="shared" si="4"/>
        <v>38</v>
      </c>
      <c r="AA53" s="1">
        <f t="shared" si="5"/>
        <v>82</v>
      </c>
      <c r="AB53" s="1">
        <f t="shared" si="6"/>
        <v>32</v>
      </c>
      <c r="AC53" s="1">
        <f t="shared" si="7"/>
        <v>58</v>
      </c>
      <c r="AD53" s="1">
        <f t="shared" si="8"/>
        <v>64</v>
      </c>
      <c r="AE53" s="1">
        <f t="shared" si="9"/>
        <v>30</v>
      </c>
      <c r="AF53" s="1">
        <f t="shared" si="10"/>
        <v>42</v>
      </c>
      <c r="AG53" s="1">
        <f t="shared" si="11"/>
        <v>0</v>
      </c>
      <c r="AH53" s="1">
        <f t="shared" si="12"/>
        <v>12</v>
      </c>
      <c r="AI53" s="1">
        <f t="shared" si="13"/>
        <v>61</v>
      </c>
      <c r="AJ53">
        <f t="shared" si="17"/>
        <v>469</v>
      </c>
      <c r="AK53" s="1">
        <f t="shared" si="18"/>
        <v>1</v>
      </c>
      <c r="AL53" s="1">
        <f>RANK(AJ53,AJ:AJ,0)+COUNTIFS($AJ$3:AJ53,AJ53)-1</f>
        <v>259</v>
      </c>
      <c r="AM53" s="1">
        <f>RANK(AK53,AK:AK,0)+COUNTIFS($AK$3:AK53,AK53)-1</f>
        <v>268</v>
      </c>
      <c r="AN53" s="5">
        <f t="shared" si="14"/>
        <v>192.66666666666666</v>
      </c>
    </row>
    <row r="54" spans="1:40">
      <c r="A54" s="5">
        <f>RANK(AN54,AN:AN,1)+COUNTIFS($AN$3:AN54,AN54)-1</f>
        <v>143</v>
      </c>
      <c r="B54" s="52" t="s">
        <v>323</v>
      </c>
      <c r="C54" s="53" t="s">
        <v>49</v>
      </c>
      <c r="D54">
        <v>0</v>
      </c>
      <c r="E54">
        <v>23</v>
      </c>
      <c r="F54">
        <v>84</v>
      </c>
      <c r="G54">
        <v>55</v>
      </c>
      <c r="H54">
        <v>128</v>
      </c>
      <c r="I54">
        <v>14</v>
      </c>
      <c r="J54">
        <v>0</v>
      </c>
      <c r="K54">
        <v>4</v>
      </c>
      <c r="L54">
        <v>92</v>
      </c>
      <c r="M54">
        <v>66</v>
      </c>
      <c r="N54">
        <v>25</v>
      </c>
      <c r="O54">
        <v>49</v>
      </c>
      <c r="P54">
        <v>131</v>
      </c>
      <c r="Q54">
        <v>0</v>
      </c>
      <c r="R54">
        <v>70</v>
      </c>
      <c r="S54">
        <v>52</v>
      </c>
      <c r="W54" s="1">
        <f t="shared" si="1"/>
        <v>0</v>
      </c>
      <c r="X54" s="1">
        <f t="shared" si="2"/>
        <v>92</v>
      </c>
      <c r="Y54" s="1">
        <f t="shared" si="3"/>
        <v>47</v>
      </c>
      <c r="Z54" s="1">
        <f t="shared" si="4"/>
        <v>53</v>
      </c>
      <c r="AA54" s="1">
        <f t="shared" si="5"/>
        <v>81</v>
      </c>
      <c r="AB54" s="1">
        <f t="shared" si="6"/>
        <v>18</v>
      </c>
      <c r="AC54" s="1">
        <f t="shared" si="7"/>
        <v>0</v>
      </c>
      <c r="AD54" s="1">
        <f t="shared" si="8"/>
        <v>34</v>
      </c>
      <c r="AE54" s="1">
        <f t="shared" si="9"/>
        <v>86</v>
      </c>
      <c r="AF54" s="1">
        <f t="shared" si="10"/>
        <v>35</v>
      </c>
      <c r="AG54" s="1">
        <f t="shared" si="11"/>
        <v>25</v>
      </c>
      <c r="AH54" s="1">
        <f t="shared" si="12"/>
        <v>18</v>
      </c>
      <c r="AI54" s="1">
        <f t="shared" si="13"/>
        <v>1</v>
      </c>
      <c r="AJ54">
        <f t="shared" si="17"/>
        <v>490</v>
      </c>
      <c r="AK54" s="1">
        <f t="shared" si="18"/>
        <v>3</v>
      </c>
      <c r="AL54" s="1">
        <f>RANK(AJ54,AJ:AJ,0)+COUNTIFS($AJ$3:AJ54,AJ54)-1</f>
        <v>248</v>
      </c>
      <c r="AM54" s="1">
        <f>RANK(AK54,AK:AK,0)+COUNTIFS($AK$3:AK54,AK54)-1</f>
        <v>125</v>
      </c>
      <c r="AN54" s="5">
        <f t="shared" si="14"/>
        <v>141.66666666666666</v>
      </c>
    </row>
    <row r="55" spans="1:40">
      <c r="A55" s="5">
        <f>RANK(AN55,AN:AN,1)+COUNTIFS($AN$3:AN55,AN55)-1</f>
        <v>229</v>
      </c>
      <c r="B55" s="52" t="s">
        <v>324</v>
      </c>
      <c r="C55" s="53" t="s">
        <v>125</v>
      </c>
      <c r="D55">
        <v>0</v>
      </c>
      <c r="E55">
        <v>85</v>
      </c>
      <c r="F55">
        <v>131</v>
      </c>
      <c r="G55">
        <v>86</v>
      </c>
      <c r="H55">
        <v>14</v>
      </c>
      <c r="I55">
        <v>0</v>
      </c>
      <c r="J55">
        <v>15</v>
      </c>
      <c r="K55">
        <v>94</v>
      </c>
      <c r="L55">
        <v>79</v>
      </c>
      <c r="M55">
        <v>36</v>
      </c>
      <c r="N55">
        <v>0</v>
      </c>
      <c r="O55">
        <v>74</v>
      </c>
      <c r="P55">
        <v>105</v>
      </c>
      <c r="Q55">
        <v>115</v>
      </c>
      <c r="R55">
        <v>59</v>
      </c>
      <c r="S55">
        <v>53</v>
      </c>
      <c r="W55" s="1">
        <f t="shared" si="1"/>
        <v>0</v>
      </c>
      <c r="X55" s="1">
        <f t="shared" si="2"/>
        <v>30</v>
      </c>
      <c r="Y55" s="1">
        <f t="shared" si="3"/>
        <v>0</v>
      </c>
      <c r="Z55" s="1">
        <f t="shared" si="4"/>
        <v>84</v>
      </c>
      <c r="AA55" s="1">
        <f t="shared" si="5"/>
        <v>33</v>
      </c>
      <c r="AB55" s="1">
        <f t="shared" si="6"/>
        <v>32</v>
      </c>
      <c r="AC55" s="1">
        <f t="shared" si="7"/>
        <v>15</v>
      </c>
      <c r="AD55" s="1">
        <f t="shared" si="8"/>
        <v>56</v>
      </c>
      <c r="AE55" s="1">
        <f t="shared" si="9"/>
        <v>73</v>
      </c>
      <c r="AF55" s="1">
        <f t="shared" si="10"/>
        <v>65</v>
      </c>
      <c r="AG55" s="1">
        <f t="shared" si="11"/>
        <v>0</v>
      </c>
      <c r="AH55" s="1">
        <f t="shared" si="12"/>
        <v>7</v>
      </c>
      <c r="AI55" s="1">
        <f t="shared" si="13"/>
        <v>25</v>
      </c>
      <c r="AJ55">
        <f t="shared" si="17"/>
        <v>420</v>
      </c>
      <c r="AK55" s="1">
        <f t="shared" si="18"/>
        <v>1</v>
      </c>
      <c r="AL55" s="1">
        <f>RANK(AJ55,AJ:AJ,0)+COUNTIFS($AJ$3:AJ55,AJ55)-1</f>
        <v>289</v>
      </c>
      <c r="AM55" s="1">
        <f>RANK(AK55,AK:AK,0)+COUNTIFS($AK$3:AK55,AK55)-1</f>
        <v>269</v>
      </c>
      <c r="AN55" s="5">
        <f t="shared" si="14"/>
        <v>203.66666666666666</v>
      </c>
    </row>
    <row r="56" spans="1:40">
      <c r="A56" s="5">
        <f>RANK(AN56,AN:AN,1)+COUNTIFS($AN$3:AN56,AN56)-1</f>
        <v>71</v>
      </c>
      <c r="B56" s="52" t="s">
        <v>325</v>
      </c>
      <c r="C56" s="53" t="s">
        <v>117</v>
      </c>
      <c r="D56">
        <v>0</v>
      </c>
      <c r="E56">
        <v>102</v>
      </c>
      <c r="F56">
        <v>131</v>
      </c>
      <c r="G56">
        <v>94</v>
      </c>
      <c r="H56">
        <v>96</v>
      </c>
      <c r="I56">
        <v>0</v>
      </c>
      <c r="J56">
        <v>77</v>
      </c>
      <c r="K56">
        <v>18</v>
      </c>
      <c r="L56">
        <v>58</v>
      </c>
      <c r="M56">
        <v>68</v>
      </c>
      <c r="N56">
        <v>110</v>
      </c>
      <c r="O56">
        <v>2</v>
      </c>
      <c r="P56">
        <v>0</v>
      </c>
      <c r="Q56">
        <v>9</v>
      </c>
      <c r="R56">
        <v>33</v>
      </c>
      <c r="S56">
        <v>54</v>
      </c>
      <c r="W56" s="1">
        <f t="shared" si="1"/>
        <v>0</v>
      </c>
      <c r="X56" s="1">
        <f t="shared" si="2"/>
        <v>13</v>
      </c>
      <c r="Y56" s="1">
        <f t="shared" si="3"/>
        <v>0</v>
      </c>
      <c r="Z56" s="1">
        <f t="shared" si="4"/>
        <v>92</v>
      </c>
      <c r="AA56" s="1">
        <f t="shared" si="5"/>
        <v>49</v>
      </c>
      <c r="AB56" s="1">
        <f t="shared" si="6"/>
        <v>32</v>
      </c>
      <c r="AC56" s="1">
        <f t="shared" si="7"/>
        <v>77</v>
      </c>
      <c r="AD56" s="1">
        <f t="shared" si="8"/>
        <v>20</v>
      </c>
      <c r="AE56" s="1">
        <f t="shared" si="9"/>
        <v>52</v>
      </c>
      <c r="AF56" s="1">
        <f t="shared" si="10"/>
        <v>33</v>
      </c>
      <c r="AG56" s="1">
        <f t="shared" si="11"/>
        <v>110</v>
      </c>
      <c r="AH56" s="1">
        <f t="shared" si="12"/>
        <v>65</v>
      </c>
      <c r="AI56" s="1">
        <f t="shared" si="13"/>
        <v>130</v>
      </c>
      <c r="AJ56">
        <f t="shared" si="17"/>
        <v>673</v>
      </c>
      <c r="AK56" s="1">
        <f t="shared" si="18"/>
        <v>3</v>
      </c>
      <c r="AL56" s="1">
        <f>RANK(AJ56,AJ:AJ,0)+COUNTIFS($AJ$3:AJ56,AJ56)-1</f>
        <v>105</v>
      </c>
      <c r="AM56" s="1">
        <f>RANK(AK56,AK:AK,0)+COUNTIFS($AK$3:AK56,AK56)-1</f>
        <v>126</v>
      </c>
      <c r="AN56" s="5">
        <f t="shared" si="14"/>
        <v>95</v>
      </c>
    </row>
    <row r="57" spans="1:40">
      <c r="A57" s="5">
        <f>RANK(AN57,AN:AN,1)+COUNTIFS($AN$3:AN57,AN57)-1</f>
        <v>76</v>
      </c>
      <c r="B57" s="52" t="s">
        <v>326</v>
      </c>
      <c r="C57" s="53" t="s">
        <v>88</v>
      </c>
      <c r="D57">
        <v>0</v>
      </c>
      <c r="E57">
        <v>131</v>
      </c>
      <c r="F57">
        <v>66</v>
      </c>
      <c r="G57">
        <v>91</v>
      </c>
      <c r="H57">
        <v>0</v>
      </c>
      <c r="I57">
        <v>73</v>
      </c>
      <c r="J57">
        <v>110</v>
      </c>
      <c r="K57">
        <v>68</v>
      </c>
      <c r="L57">
        <v>85</v>
      </c>
      <c r="M57">
        <v>77</v>
      </c>
      <c r="N57">
        <v>18</v>
      </c>
      <c r="O57">
        <v>62</v>
      </c>
      <c r="P57">
        <v>0</v>
      </c>
      <c r="Q57">
        <v>96</v>
      </c>
      <c r="R57">
        <v>2</v>
      </c>
      <c r="S57">
        <v>55</v>
      </c>
      <c r="W57" s="1">
        <f t="shared" si="1"/>
        <v>0</v>
      </c>
      <c r="X57" s="1">
        <f t="shared" si="2"/>
        <v>16</v>
      </c>
      <c r="Y57" s="1">
        <f t="shared" si="3"/>
        <v>65</v>
      </c>
      <c r="Z57" s="1">
        <f t="shared" si="4"/>
        <v>89</v>
      </c>
      <c r="AA57" s="1">
        <f t="shared" si="5"/>
        <v>47</v>
      </c>
      <c r="AB57" s="1">
        <f t="shared" si="6"/>
        <v>41</v>
      </c>
      <c r="AC57" s="1">
        <f t="shared" si="7"/>
        <v>110</v>
      </c>
      <c r="AD57" s="1">
        <f t="shared" si="8"/>
        <v>30</v>
      </c>
      <c r="AE57" s="1">
        <f t="shared" si="9"/>
        <v>79</v>
      </c>
      <c r="AF57" s="1">
        <f t="shared" si="10"/>
        <v>24</v>
      </c>
      <c r="AG57" s="1">
        <f t="shared" si="11"/>
        <v>18</v>
      </c>
      <c r="AH57" s="1">
        <f t="shared" si="12"/>
        <v>5</v>
      </c>
      <c r="AI57" s="1">
        <f t="shared" si="13"/>
        <v>130</v>
      </c>
      <c r="AJ57">
        <f t="shared" si="17"/>
        <v>654</v>
      </c>
      <c r="AK57" s="1">
        <f t="shared" si="18"/>
        <v>3</v>
      </c>
      <c r="AL57" s="1">
        <f>RANK(AJ57,AJ:AJ,0)+COUNTIFS($AJ$3:AJ57,AJ57)-1</f>
        <v>119</v>
      </c>
      <c r="AM57" s="1">
        <f>RANK(AK57,AK:AK,0)+COUNTIFS($AK$3:AK57,AK57)-1</f>
        <v>127</v>
      </c>
      <c r="AN57" s="5">
        <f t="shared" si="14"/>
        <v>100.33333333333333</v>
      </c>
    </row>
    <row r="58" spans="1:40">
      <c r="A58" s="5">
        <f>RANK(AN58,AN:AN,1)+COUNTIFS($AN$3:AN58,AN58)-1</f>
        <v>106</v>
      </c>
      <c r="B58" s="52" t="s">
        <v>327</v>
      </c>
      <c r="C58" s="53" t="s">
        <v>40</v>
      </c>
      <c r="D58">
        <v>0</v>
      </c>
      <c r="E58">
        <v>131</v>
      </c>
      <c r="F58">
        <v>23</v>
      </c>
      <c r="G58">
        <v>36</v>
      </c>
      <c r="H58">
        <v>0</v>
      </c>
      <c r="I58">
        <v>7</v>
      </c>
      <c r="J58">
        <v>60</v>
      </c>
      <c r="K58">
        <v>111</v>
      </c>
      <c r="L58">
        <v>86</v>
      </c>
      <c r="M58">
        <v>80</v>
      </c>
      <c r="N58">
        <v>70</v>
      </c>
      <c r="O58">
        <v>0</v>
      </c>
      <c r="P58">
        <v>56</v>
      </c>
      <c r="Q58">
        <v>12</v>
      </c>
      <c r="R58">
        <v>100</v>
      </c>
      <c r="S58">
        <v>56</v>
      </c>
      <c r="W58" s="1">
        <f t="shared" si="1"/>
        <v>0</v>
      </c>
      <c r="X58" s="1">
        <f t="shared" si="2"/>
        <v>16</v>
      </c>
      <c r="Y58" s="1">
        <f t="shared" si="3"/>
        <v>108</v>
      </c>
      <c r="Z58" s="1">
        <f t="shared" si="4"/>
        <v>34</v>
      </c>
      <c r="AA58" s="1">
        <f t="shared" si="5"/>
        <v>47</v>
      </c>
      <c r="AB58" s="1">
        <f t="shared" si="6"/>
        <v>25</v>
      </c>
      <c r="AC58" s="1">
        <f t="shared" si="7"/>
        <v>60</v>
      </c>
      <c r="AD58" s="1">
        <f t="shared" si="8"/>
        <v>73</v>
      </c>
      <c r="AE58" s="1">
        <f t="shared" si="9"/>
        <v>80</v>
      </c>
      <c r="AF58" s="1">
        <f t="shared" si="10"/>
        <v>21</v>
      </c>
      <c r="AG58" s="1">
        <f t="shared" si="11"/>
        <v>70</v>
      </c>
      <c r="AH58" s="1">
        <f t="shared" si="12"/>
        <v>67</v>
      </c>
      <c r="AI58" s="1">
        <f t="shared" si="13"/>
        <v>74</v>
      </c>
      <c r="AJ58">
        <f t="shared" si="17"/>
        <v>675</v>
      </c>
      <c r="AK58" s="1">
        <f t="shared" si="18"/>
        <v>2</v>
      </c>
      <c r="AL58" s="1">
        <f>RANK(AJ58,AJ:AJ,0)+COUNTIFS($AJ$3:AJ58,AJ58)-1</f>
        <v>103</v>
      </c>
      <c r="AM58" s="1">
        <f>RANK(AK58,AK:AK,0)+COUNTIFS($AK$3:AK58,AK58)-1</f>
        <v>210</v>
      </c>
      <c r="AN58" s="5">
        <f t="shared" si="14"/>
        <v>123</v>
      </c>
    </row>
    <row r="59" spans="1:40">
      <c r="A59" s="5">
        <f>RANK(AN59,AN:AN,1)+COUNTIFS($AN$3:AN59,AN59)-1</f>
        <v>68</v>
      </c>
      <c r="B59" s="52" t="s">
        <v>328</v>
      </c>
      <c r="C59" s="53" t="s">
        <v>32</v>
      </c>
      <c r="D59">
        <v>0</v>
      </c>
      <c r="E59">
        <v>98</v>
      </c>
      <c r="F59">
        <v>89</v>
      </c>
      <c r="G59">
        <v>29</v>
      </c>
      <c r="H59">
        <v>131</v>
      </c>
      <c r="I59">
        <v>30</v>
      </c>
      <c r="J59">
        <v>125</v>
      </c>
      <c r="K59">
        <v>0</v>
      </c>
      <c r="L59">
        <v>108</v>
      </c>
      <c r="M59">
        <v>83</v>
      </c>
      <c r="N59">
        <v>84</v>
      </c>
      <c r="O59">
        <v>0</v>
      </c>
      <c r="P59">
        <v>122</v>
      </c>
      <c r="Q59">
        <v>44</v>
      </c>
      <c r="R59">
        <v>104</v>
      </c>
      <c r="S59">
        <v>57</v>
      </c>
      <c r="W59" s="1">
        <f t="shared" si="1"/>
        <v>0</v>
      </c>
      <c r="X59" s="1">
        <f t="shared" si="2"/>
        <v>17</v>
      </c>
      <c r="Y59" s="1">
        <f t="shared" si="3"/>
        <v>42</v>
      </c>
      <c r="Z59" s="1">
        <f t="shared" si="4"/>
        <v>27</v>
      </c>
      <c r="AA59" s="1">
        <f t="shared" si="5"/>
        <v>84</v>
      </c>
      <c r="AB59" s="1">
        <f t="shared" si="6"/>
        <v>2</v>
      </c>
      <c r="AC59" s="1">
        <f t="shared" si="7"/>
        <v>125</v>
      </c>
      <c r="AD59" s="1">
        <f t="shared" si="8"/>
        <v>38</v>
      </c>
      <c r="AE59" s="1">
        <f t="shared" si="9"/>
        <v>102</v>
      </c>
      <c r="AF59" s="1">
        <f t="shared" si="10"/>
        <v>18</v>
      </c>
      <c r="AG59" s="1">
        <f t="shared" si="11"/>
        <v>84</v>
      </c>
      <c r="AH59" s="1">
        <f t="shared" si="12"/>
        <v>67</v>
      </c>
      <c r="AI59" s="1">
        <f t="shared" si="13"/>
        <v>8</v>
      </c>
      <c r="AJ59">
        <f t="shared" si="17"/>
        <v>614</v>
      </c>
      <c r="AK59" s="1">
        <f t="shared" si="18"/>
        <v>4</v>
      </c>
      <c r="AL59" s="1">
        <f>RANK(AJ59,AJ:AJ,0)+COUNTIFS($AJ$3:AJ59,AJ59)-1</f>
        <v>161</v>
      </c>
      <c r="AM59" s="1">
        <f>RANK(AK59,AK:AK,0)+COUNTIFS($AK$3:AK59,AK59)-1</f>
        <v>63</v>
      </c>
      <c r="AN59" s="5">
        <f t="shared" si="14"/>
        <v>93.666666666666671</v>
      </c>
    </row>
    <row r="60" spans="1:40">
      <c r="A60" s="5">
        <f>RANK(AN60,AN:AN,1)+COUNTIFS($AN$3:AN60,AN60)-1</f>
        <v>202</v>
      </c>
      <c r="B60" s="52" t="s">
        <v>329</v>
      </c>
      <c r="C60" s="53" t="s">
        <v>74</v>
      </c>
      <c r="D60">
        <v>0</v>
      </c>
      <c r="E60">
        <v>104</v>
      </c>
      <c r="F60">
        <v>47</v>
      </c>
      <c r="G60">
        <v>15</v>
      </c>
      <c r="H60">
        <v>124</v>
      </c>
      <c r="I60">
        <v>62</v>
      </c>
      <c r="J60">
        <v>33</v>
      </c>
      <c r="K60">
        <v>77</v>
      </c>
      <c r="L60">
        <v>0</v>
      </c>
      <c r="M60">
        <v>85</v>
      </c>
      <c r="N60">
        <v>68</v>
      </c>
      <c r="O60">
        <v>0</v>
      </c>
      <c r="P60">
        <v>58</v>
      </c>
      <c r="Q60">
        <v>87</v>
      </c>
      <c r="R60">
        <v>9</v>
      </c>
      <c r="S60">
        <v>58</v>
      </c>
      <c r="W60" s="1">
        <f t="shared" si="1"/>
        <v>0</v>
      </c>
      <c r="X60" s="1">
        <f t="shared" si="2"/>
        <v>11</v>
      </c>
      <c r="Y60" s="1">
        <f t="shared" si="3"/>
        <v>84</v>
      </c>
      <c r="Z60" s="1">
        <f t="shared" si="4"/>
        <v>13</v>
      </c>
      <c r="AA60" s="1">
        <f t="shared" si="5"/>
        <v>77</v>
      </c>
      <c r="AB60" s="1">
        <f t="shared" si="6"/>
        <v>30</v>
      </c>
      <c r="AC60" s="1">
        <f t="shared" si="7"/>
        <v>33</v>
      </c>
      <c r="AD60" s="1">
        <f t="shared" si="8"/>
        <v>39</v>
      </c>
      <c r="AE60" s="1">
        <f t="shared" si="9"/>
        <v>6</v>
      </c>
      <c r="AF60" s="1">
        <f t="shared" si="10"/>
        <v>16</v>
      </c>
      <c r="AG60" s="1">
        <f t="shared" si="11"/>
        <v>68</v>
      </c>
      <c r="AH60" s="1">
        <f t="shared" si="12"/>
        <v>67</v>
      </c>
      <c r="AI60" s="1">
        <f t="shared" si="13"/>
        <v>72</v>
      </c>
      <c r="AJ60">
        <f t="shared" si="17"/>
        <v>516</v>
      </c>
      <c r="AK60" s="1">
        <f t="shared" si="18"/>
        <v>1</v>
      </c>
      <c r="AL60" s="1">
        <f>RANK(AJ60,AJ:AJ,0)+COUNTIFS($AJ$3:AJ60,AJ60)-1</f>
        <v>224</v>
      </c>
      <c r="AM60" s="1">
        <f>RANK(AK60,AK:AK,0)+COUNTIFS($AK$3:AK60,AK60)-1</f>
        <v>270</v>
      </c>
      <c r="AN60" s="5">
        <f t="shared" si="14"/>
        <v>184</v>
      </c>
    </row>
    <row r="61" spans="1:40">
      <c r="A61" s="5">
        <f>RANK(AN61,AN:AN,1)+COUNTIFS($AN$3:AN61,AN61)-1</f>
        <v>244</v>
      </c>
      <c r="B61" s="52" t="s">
        <v>330</v>
      </c>
      <c r="C61" s="53" t="s">
        <v>5</v>
      </c>
      <c r="D61">
        <v>0</v>
      </c>
      <c r="E61">
        <v>59</v>
      </c>
      <c r="F61">
        <v>110</v>
      </c>
      <c r="G61">
        <v>22</v>
      </c>
      <c r="H61">
        <v>0</v>
      </c>
      <c r="I61">
        <v>60</v>
      </c>
      <c r="J61">
        <v>18</v>
      </c>
      <c r="K61">
        <v>73</v>
      </c>
      <c r="L61">
        <v>68</v>
      </c>
      <c r="M61">
        <v>33</v>
      </c>
      <c r="N61">
        <v>0</v>
      </c>
      <c r="O61">
        <v>58</v>
      </c>
      <c r="P61">
        <v>77</v>
      </c>
      <c r="Q61">
        <v>124</v>
      </c>
      <c r="R61">
        <v>96</v>
      </c>
      <c r="S61">
        <v>59</v>
      </c>
      <c r="W61" s="1">
        <f t="shared" si="1"/>
        <v>0</v>
      </c>
      <c r="X61" s="1">
        <f t="shared" si="2"/>
        <v>56</v>
      </c>
      <c r="Y61" s="1">
        <f t="shared" si="3"/>
        <v>21</v>
      </c>
      <c r="Z61" s="1">
        <f t="shared" si="4"/>
        <v>20</v>
      </c>
      <c r="AA61" s="1">
        <f t="shared" si="5"/>
        <v>47</v>
      </c>
      <c r="AB61" s="1">
        <f t="shared" si="6"/>
        <v>28</v>
      </c>
      <c r="AC61" s="1">
        <f t="shared" si="7"/>
        <v>18</v>
      </c>
      <c r="AD61" s="1">
        <f t="shared" si="8"/>
        <v>35</v>
      </c>
      <c r="AE61" s="1">
        <f t="shared" si="9"/>
        <v>62</v>
      </c>
      <c r="AF61" s="1">
        <f t="shared" si="10"/>
        <v>68</v>
      </c>
      <c r="AG61" s="1">
        <f t="shared" si="11"/>
        <v>0</v>
      </c>
      <c r="AH61" s="1">
        <f t="shared" si="12"/>
        <v>9</v>
      </c>
      <c r="AI61" s="1">
        <f t="shared" si="13"/>
        <v>53</v>
      </c>
      <c r="AJ61">
        <f t="shared" si="17"/>
        <v>417</v>
      </c>
      <c r="AK61" s="1">
        <f t="shared" si="18"/>
        <v>0</v>
      </c>
      <c r="AL61" s="1">
        <f>RANK(AJ61,AJ:AJ,0)+COUNTIFS($AJ$3:AJ61,AJ61)-1</f>
        <v>293</v>
      </c>
      <c r="AM61" s="1">
        <f>RANK(AK61,AK:AK,0)+COUNTIFS($AK$3:AK61,AK61)-1</f>
        <v>292</v>
      </c>
      <c r="AN61" s="5">
        <f t="shared" si="14"/>
        <v>214.66666666666666</v>
      </c>
    </row>
    <row r="62" spans="1:40">
      <c r="A62" s="5">
        <f>RANK(AN62,AN:AN,1)+COUNTIFS($AN$3:AN62,AN62)-1</f>
        <v>185</v>
      </c>
      <c r="B62" s="52" t="s">
        <v>331</v>
      </c>
      <c r="C62" s="53" t="s">
        <v>54</v>
      </c>
      <c r="D62">
        <v>0</v>
      </c>
      <c r="E62">
        <v>114</v>
      </c>
      <c r="F62">
        <v>96</v>
      </c>
      <c r="G62">
        <v>19</v>
      </c>
      <c r="H62">
        <v>65</v>
      </c>
      <c r="I62">
        <v>0</v>
      </c>
      <c r="J62">
        <v>64</v>
      </c>
      <c r="K62">
        <v>43</v>
      </c>
      <c r="L62">
        <v>38</v>
      </c>
      <c r="M62">
        <v>67</v>
      </c>
      <c r="N62">
        <v>101</v>
      </c>
      <c r="O62">
        <v>41</v>
      </c>
      <c r="P62">
        <v>0</v>
      </c>
      <c r="Q62">
        <v>17</v>
      </c>
      <c r="R62">
        <v>6</v>
      </c>
      <c r="S62">
        <v>60</v>
      </c>
      <c r="W62" s="1">
        <f t="shared" si="1"/>
        <v>0</v>
      </c>
      <c r="X62" s="1">
        <f t="shared" si="2"/>
        <v>1</v>
      </c>
      <c r="Y62" s="1">
        <f t="shared" si="3"/>
        <v>35</v>
      </c>
      <c r="Z62" s="1">
        <f t="shared" si="4"/>
        <v>17</v>
      </c>
      <c r="AA62" s="1">
        <f t="shared" si="5"/>
        <v>18</v>
      </c>
      <c r="AB62" s="1">
        <f t="shared" si="6"/>
        <v>32</v>
      </c>
      <c r="AC62" s="1">
        <f t="shared" si="7"/>
        <v>64</v>
      </c>
      <c r="AD62" s="1">
        <f t="shared" si="8"/>
        <v>5</v>
      </c>
      <c r="AE62" s="1">
        <f t="shared" si="9"/>
        <v>32</v>
      </c>
      <c r="AF62" s="1">
        <f t="shared" si="10"/>
        <v>34</v>
      </c>
      <c r="AG62" s="1">
        <f t="shared" si="11"/>
        <v>101</v>
      </c>
      <c r="AH62" s="1">
        <f t="shared" si="12"/>
        <v>26</v>
      </c>
      <c r="AI62" s="1">
        <f t="shared" si="13"/>
        <v>130</v>
      </c>
      <c r="AJ62">
        <f t="shared" si="17"/>
        <v>495</v>
      </c>
      <c r="AK62" s="1">
        <f t="shared" si="18"/>
        <v>2</v>
      </c>
      <c r="AL62" s="1">
        <f>RANK(AJ62,AJ:AJ,0)+COUNTIFS($AJ$3:AJ62,AJ62)-1</f>
        <v>242</v>
      </c>
      <c r="AM62" s="1">
        <f>RANK(AK62,AK:AK,0)+COUNTIFS($AK$3:AK62,AK62)-1</f>
        <v>211</v>
      </c>
      <c r="AN62" s="5">
        <f t="shared" si="14"/>
        <v>171</v>
      </c>
    </row>
    <row r="63" spans="1:40">
      <c r="A63" s="5">
        <f>RANK(AN63,AN:AN,1)+COUNTIFS($AN$3:AN63,AN63)-1</f>
        <v>115</v>
      </c>
      <c r="B63" s="52" t="s">
        <v>332</v>
      </c>
      <c r="C63" s="53" t="s">
        <v>48</v>
      </c>
      <c r="D63">
        <v>0</v>
      </c>
      <c r="E63">
        <v>37</v>
      </c>
      <c r="F63">
        <v>131</v>
      </c>
      <c r="G63">
        <v>129</v>
      </c>
      <c r="H63">
        <v>100</v>
      </c>
      <c r="I63">
        <v>70</v>
      </c>
      <c r="J63">
        <v>0</v>
      </c>
      <c r="K63">
        <v>127</v>
      </c>
      <c r="L63">
        <v>8</v>
      </c>
      <c r="M63">
        <v>96</v>
      </c>
      <c r="N63">
        <v>0</v>
      </c>
      <c r="O63">
        <v>16</v>
      </c>
      <c r="P63">
        <v>10</v>
      </c>
      <c r="Q63">
        <v>21</v>
      </c>
      <c r="R63">
        <v>61</v>
      </c>
      <c r="S63">
        <v>61</v>
      </c>
      <c r="W63" s="1">
        <f t="shared" si="1"/>
        <v>0</v>
      </c>
      <c r="X63" s="1">
        <f t="shared" si="2"/>
        <v>78</v>
      </c>
      <c r="Y63" s="1">
        <f t="shared" si="3"/>
        <v>0</v>
      </c>
      <c r="Z63" s="1">
        <f t="shared" si="4"/>
        <v>127</v>
      </c>
      <c r="AA63" s="1">
        <f t="shared" si="5"/>
        <v>53</v>
      </c>
      <c r="AB63" s="1">
        <f t="shared" si="6"/>
        <v>38</v>
      </c>
      <c r="AC63" s="1">
        <f t="shared" si="7"/>
        <v>0</v>
      </c>
      <c r="AD63" s="1">
        <f t="shared" si="8"/>
        <v>89</v>
      </c>
      <c r="AE63" s="1">
        <f t="shared" si="9"/>
        <v>2</v>
      </c>
      <c r="AF63" s="1">
        <f t="shared" si="10"/>
        <v>5</v>
      </c>
      <c r="AG63" s="1">
        <f t="shared" si="11"/>
        <v>0</v>
      </c>
      <c r="AH63" s="1">
        <f t="shared" si="12"/>
        <v>51</v>
      </c>
      <c r="AI63" s="1">
        <f t="shared" si="13"/>
        <v>120</v>
      </c>
      <c r="AJ63">
        <f t="shared" si="17"/>
        <v>563</v>
      </c>
      <c r="AK63" s="1">
        <f t="shared" si="18"/>
        <v>3</v>
      </c>
      <c r="AL63" s="1">
        <f>RANK(AJ63,AJ:AJ,0)+COUNTIFS($AJ$3:AJ63,AJ63)-1</f>
        <v>198</v>
      </c>
      <c r="AM63" s="1">
        <f>RANK(AK63,AK:AK,0)+COUNTIFS($AK$3:AK63,AK63)-1</f>
        <v>128</v>
      </c>
      <c r="AN63" s="5">
        <f t="shared" si="14"/>
        <v>129</v>
      </c>
    </row>
    <row r="64" spans="1:40">
      <c r="A64" s="5">
        <f>RANK(AN64,AN:AN,1)+COUNTIFS($AN$3:AN64,AN64)-1</f>
        <v>30</v>
      </c>
      <c r="B64" s="52" t="s">
        <v>333</v>
      </c>
      <c r="C64" s="53" t="s">
        <v>69</v>
      </c>
      <c r="D64">
        <v>0</v>
      </c>
      <c r="E64">
        <v>100</v>
      </c>
      <c r="F64">
        <v>40</v>
      </c>
      <c r="G64">
        <v>131</v>
      </c>
      <c r="H64">
        <v>99</v>
      </c>
      <c r="I64">
        <v>0</v>
      </c>
      <c r="J64">
        <v>13</v>
      </c>
      <c r="K64">
        <v>131</v>
      </c>
      <c r="L64">
        <v>75</v>
      </c>
      <c r="M64">
        <v>93</v>
      </c>
      <c r="N64">
        <v>120</v>
      </c>
      <c r="O64">
        <v>0</v>
      </c>
      <c r="P64">
        <v>91</v>
      </c>
      <c r="Q64">
        <v>119</v>
      </c>
      <c r="R64">
        <v>98</v>
      </c>
      <c r="S64">
        <v>62</v>
      </c>
      <c r="W64" s="1">
        <f t="shared" si="1"/>
        <v>0</v>
      </c>
      <c r="X64" s="1">
        <f t="shared" si="2"/>
        <v>15</v>
      </c>
      <c r="Y64" s="1">
        <f t="shared" si="3"/>
        <v>91</v>
      </c>
      <c r="Z64" s="1">
        <f t="shared" si="4"/>
        <v>129</v>
      </c>
      <c r="AA64" s="1">
        <f t="shared" si="5"/>
        <v>52</v>
      </c>
      <c r="AB64" s="1">
        <f t="shared" si="6"/>
        <v>32</v>
      </c>
      <c r="AC64" s="1">
        <f t="shared" si="7"/>
        <v>13</v>
      </c>
      <c r="AD64" s="1">
        <f t="shared" si="8"/>
        <v>93</v>
      </c>
      <c r="AE64" s="1">
        <f t="shared" si="9"/>
        <v>69</v>
      </c>
      <c r="AF64" s="1">
        <f t="shared" si="10"/>
        <v>8</v>
      </c>
      <c r="AG64" s="1">
        <f t="shared" si="11"/>
        <v>120</v>
      </c>
      <c r="AH64" s="1">
        <f t="shared" si="12"/>
        <v>67</v>
      </c>
      <c r="AI64" s="1">
        <f t="shared" si="13"/>
        <v>39</v>
      </c>
      <c r="AJ64">
        <f t="shared" si="17"/>
        <v>728</v>
      </c>
      <c r="AK64" s="1">
        <f t="shared" si="18"/>
        <v>4</v>
      </c>
      <c r="AL64" s="1">
        <f>RANK(AJ64,AJ:AJ,0)+COUNTIFS($AJ$3:AJ64,AJ64)-1</f>
        <v>68</v>
      </c>
      <c r="AM64" s="1">
        <f>RANK(AK64,AK:AK,0)+COUNTIFS($AK$3:AK64,AK64)-1</f>
        <v>64</v>
      </c>
      <c r="AN64" s="5">
        <f t="shared" si="14"/>
        <v>64.666666666666671</v>
      </c>
    </row>
    <row r="65" spans="1:40">
      <c r="A65" s="5">
        <f>RANK(AN65,AN:AN,1)+COUNTIFS($AN$3:AN65,AN65)-1</f>
        <v>84</v>
      </c>
      <c r="B65" s="52" t="s">
        <v>334</v>
      </c>
      <c r="C65" s="53" t="s">
        <v>87</v>
      </c>
      <c r="D65">
        <v>0</v>
      </c>
      <c r="E65">
        <v>62</v>
      </c>
      <c r="F65">
        <v>119</v>
      </c>
      <c r="G65">
        <v>121</v>
      </c>
      <c r="H65">
        <v>131</v>
      </c>
      <c r="I65">
        <v>12</v>
      </c>
      <c r="J65">
        <v>0</v>
      </c>
      <c r="K65">
        <v>60</v>
      </c>
      <c r="L65">
        <v>10</v>
      </c>
      <c r="M65">
        <v>111</v>
      </c>
      <c r="N65">
        <v>80</v>
      </c>
      <c r="O65">
        <v>100</v>
      </c>
      <c r="P65">
        <v>0</v>
      </c>
      <c r="Q65">
        <v>61</v>
      </c>
      <c r="R65">
        <v>8</v>
      </c>
      <c r="S65">
        <v>63</v>
      </c>
      <c r="W65" s="1">
        <f t="shared" si="1"/>
        <v>0</v>
      </c>
      <c r="X65" s="1">
        <f t="shared" si="2"/>
        <v>53</v>
      </c>
      <c r="Y65" s="1">
        <f t="shared" si="3"/>
        <v>12</v>
      </c>
      <c r="Z65" s="1">
        <f t="shared" si="4"/>
        <v>119</v>
      </c>
      <c r="AA65" s="1">
        <f t="shared" si="5"/>
        <v>84</v>
      </c>
      <c r="AB65" s="1">
        <f t="shared" si="6"/>
        <v>20</v>
      </c>
      <c r="AC65" s="1">
        <f t="shared" si="7"/>
        <v>0</v>
      </c>
      <c r="AD65" s="1">
        <f t="shared" si="8"/>
        <v>22</v>
      </c>
      <c r="AE65" s="1">
        <f t="shared" si="9"/>
        <v>4</v>
      </c>
      <c r="AF65" s="1">
        <f t="shared" si="10"/>
        <v>10</v>
      </c>
      <c r="AG65" s="1">
        <f t="shared" si="11"/>
        <v>80</v>
      </c>
      <c r="AH65" s="1">
        <f t="shared" si="12"/>
        <v>33</v>
      </c>
      <c r="AI65" s="1">
        <f t="shared" si="13"/>
        <v>130</v>
      </c>
      <c r="AJ65">
        <f t="shared" si="17"/>
        <v>567</v>
      </c>
      <c r="AK65" s="1">
        <f t="shared" si="18"/>
        <v>4</v>
      </c>
      <c r="AL65" s="1">
        <f>RANK(AJ65,AJ:AJ,0)+COUNTIFS($AJ$3:AJ65,AJ65)-1</f>
        <v>196</v>
      </c>
      <c r="AM65" s="1">
        <f>RANK(AK65,AK:AK,0)+COUNTIFS($AK$3:AK65,AK65)-1</f>
        <v>65</v>
      </c>
      <c r="AN65" s="5">
        <f t="shared" si="14"/>
        <v>108</v>
      </c>
    </row>
    <row r="66" spans="1:40">
      <c r="A66" s="5">
        <f>RANK(AN66,AN:AN,1)+COUNTIFS($AN$3:AN66,AN66)-1</f>
        <v>190</v>
      </c>
      <c r="B66" s="52" t="s">
        <v>335</v>
      </c>
      <c r="C66" s="53" t="s">
        <v>76</v>
      </c>
      <c r="D66">
        <v>0</v>
      </c>
      <c r="E66">
        <v>121</v>
      </c>
      <c r="F66">
        <v>131</v>
      </c>
      <c r="G66">
        <v>62</v>
      </c>
      <c r="H66">
        <v>131</v>
      </c>
      <c r="I66">
        <v>2</v>
      </c>
      <c r="J66">
        <v>0</v>
      </c>
      <c r="K66">
        <v>110</v>
      </c>
      <c r="L66">
        <v>87</v>
      </c>
      <c r="M66">
        <v>96</v>
      </c>
      <c r="N66">
        <v>33</v>
      </c>
      <c r="O66">
        <v>0</v>
      </c>
      <c r="P66">
        <v>73</v>
      </c>
      <c r="Q66">
        <v>18</v>
      </c>
      <c r="R66">
        <v>68</v>
      </c>
      <c r="S66">
        <v>64</v>
      </c>
      <c r="W66" s="1">
        <f t="shared" si="1"/>
        <v>0</v>
      </c>
      <c r="X66" s="1">
        <f t="shared" si="2"/>
        <v>6</v>
      </c>
      <c r="Y66" s="1">
        <f t="shared" si="3"/>
        <v>0</v>
      </c>
      <c r="Z66" s="1">
        <f t="shared" si="4"/>
        <v>60</v>
      </c>
      <c r="AA66" s="1">
        <f t="shared" si="5"/>
        <v>84</v>
      </c>
      <c r="AB66" s="1">
        <f t="shared" si="6"/>
        <v>30</v>
      </c>
      <c r="AC66" s="1">
        <f t="shared" si="7"/>
        <v>0</v>
      </c>
      <c r="AD66" s="1">
        <f t="shared" si="8"/>
        <v>72</v>
      </c>
      <c r="AE66" s="1">
        <f t="shared" si="9"/>
        <v>81</v>
      </c>
      <c r="AF66" s="1">
        <f t="shared" si="10"/>
        <v>5</v>
      </c>
      <c r="AG66" s="1">
        <f t="shared" si="11"/>
        <v>33</v>
      </c>
      <c r="AH66" s="1">
        <f t="shared" si="12"/>
        <v>67</v>
      </c>
      <c r="AI66" s="1">
        <f t="shared" si="13"/>
        <v>57</v>
      </c>
      <c r="AJ66">
        <f t="shared" si="17"/>
        <v>495</v>
      </c>
      <c r="AK66" s="1">
        <f t="shared" si="18"/>
        <v>2</v>
      </c>
      <c r="AL66" s="1">
        <f>RANK(AJ66,AJ:AJ,0)+COUNTIFS($AJ$3:AJ66,AJ66)-1</f>
        <v>243</v>
      </c>
      <c r="AM66" s="1">
        <f>RANK(AK66,AK:AK,0)+COUNTIFS($AK$3:AK66,AK66)-1</f>
        <v>212</v>
      </c>
      <c r="AN66" s="5">
        <f t="shared" si="14"/>
        <v>173</v>
      </c>
    </row>
    <row r="67" spans="1:40">
      <c r="A67" s="5">
        <f>RANK(AN67,AN:AN,1)+COUNTIFS($AN$3:AN67,AN67)-1</f>
        <v>91</v>
      </c>
      <c r="B67" s="52" t="s">
        <v>336</v>
      </c>
      <c r="C67" s="53" t="s">
        <v>109</v>
      </c>
      <c r="D67">
        <v>0</v>
      </c>
      <c r="E67">
        <v>127</v>
      </c>
      <c r="F67">
        <v>9</v>
      </c>
      <c r="G67">
        <v>0</v>
      </c>
      <c r="H67">
        <v>49</v>
      </c>
      <c r="I67">
        <v>18</v>
      </c>
      <c r="J67">
        <v>87</v>
      </c>
      <c r="K67">
        <v>85</v>
      </c>
      <c r="L67">
        <v>77</v>
      </c>
      <c r="M67">
        <v>116</v>
      </c>
      <c r="N67">
        <v>124</v>
      </c>
      <c r="O67">
        <v>0</v>
      </c>
      <c r="P67">
        <v>62</v>
      </c>
      <c r="Q67">
        <v>2</v>
      </c>
      <c r="R67">
        <v>73</v>
      </c>
      <c r="S67">
        <v>65</v>
      </c>
      <c r="W67" s="1">
        <f t="shared" ref="W67:W130" si="19">ABS(W$2-D67)</f>
        <v>0</v>
      </c>
      <c r="X67" s="1">
        <f t="shared" ref="X67:X130" si="20">ABS(X$2-E67)</f>
        <v>12</v>
      </c>
      <c r="Y67" s="1">
        <f t="shared" ref="Y67:Y130" si="21">ABS(Y$2-F67)</f>
        <v>122</v>
      </c>
      <c r="Z67" s="1">
        <f t="shared" ref="Z67:Z130" si="22">ABS(Z$2-G67)</f>
        <v>2</v>
      </c>
      <c r="AA67" s="1">
        <f t="shared" ref="AA67:AA130" si="23">ABS(AA$2-H67)</f>
        <v>2</v>
      </c>
      <c r="AB67" s="1">
        <f t="shared" ref="AB67:AB130" si="24">ABS(AB$2-I67)</f>
        <v>14</v>
      </c>
      <c r="AC67" s="1">
        <f t="shared" ref="AC67:AC130" si="25">ABS(AC$2-J67)</f>
        <v>87</v>
      </c>
      <c r="AD67" s="1">
        <f t="shared" ref="AD67:AD130" si="26">ABS(AD$2-K67)</f>
        <v>47</v>
      </c>
      <c r="AE67" s="1">
        <f t="shared" ref="AE67:AE130" si="27">ABS(AE$2-L67)</f>
        <v>71</v>
      </c>
      <c r="AF67" s="1">
        <f t="shared" ref="AF67:AF130" si="28">ABS(AF$2-M67)</f>
        <v>15</v>
      </c>
      <c r="AG67" s="1">
        <f t="shared" ref="AG67:AG130" si="29">ABS(AG$2-N67)</f>
        <v>124</v>
      </c>
      <c r="AH67" s="1">
        <f t="shared" ref="AH67:AH130" si="30">ABS(AH$2-O67)</f>
        <v>67</v>
      </c>
      <c r="AI67" s="1">
        <f t="shared" ref="AI67:AI130" si="31">ABS(AI$2-P67)</f>
        <v>68</v>
      </c>
      <c r="AJ67">
        <f t="shared" si="17"/>
        <v>631</v>
      </c>
      <c r="AK67" s="1">
        <f t="shared" si="18"/>
        <v>3</v>
      </c>
      <c r="AL67" s="1">
        <f>RANK(AJ67,AJ:AJ,0)+COUNTIFS($AJ$3:AJ67,AJ67)-1</f>
        <v>144</v>
      </c>
      <c r="AM67" s="1">
        <f>RANK(AK67,AK:AK,0)+COUNTIFS($AK$3:AK67,AK67)-1</f>
        <v>129</v>
      </c>
      <c r="AN67" s="5">
        <f t="shared" ref="AN67:AN130" si="32">AVERAGE(AL67,AM67,S67)</f>
        <v>112.66666666666667</v>
      </c>
    </row>
    <row r="68" spans="1:40">
      <c r="A68" s="5">
        <f>RANK(AN68,AN:AN,1)+COUNTIFS($AN$3:AN68,AN68)-1</f>
        <v>194</v>
      </c>
      <c r="B68" s="52" t="s">
        <v>337</v>
      </c>
      <c r="C68" s="53" t="s">
        <v>71</v>
      </c>
      <c r="D68">
        <v>0</v>
      </c>
      <c r="E68">
        <v>18</v>
      </c>
      <c r="F68">
        <v>131</v>
      </c>
      <c r="G68">
        <v>118</v>
      </c>
      <c r="H68">
        <v>0</v>
      </c>
      <c r="I68">
        <v>9</v>
      </c>
      <c r="J68">
        <v>10</v>
      </c>
      <c r="K68">
        <v>86</v>
      </c>
      <c r="L68">
        <v>16</v>
      </c>
      <c r="M68">
        <v>100</v>
      </c>
      <c r="N68">
        <v>12</v>
      </c>
      <c r="O68">
        <v>0</v>
      </c>
      <c r="P68">
        <v>70</v>
      </c>
      <c r="Q68">
        <v>111</v>
      </c>
      <c r="R68">
        <v>80</v>
      </c>
      <c r="S68">
        <v>66</v>
      </c>
      <c r="W68" s="1">
        <f t="shared" si="19"/>
        <v>0</v>
      </c>
      <c r="X68" s="1">
        <f t="shared" si="20"/>
        <v>97</v>
      </c>
      <c r="Y68" s="1">
        <f t="shared" si="21"/>
        <v>0</v>
      </c>
      <c r="Z68" s="1">
        <f t="shared" si="22"/>
        <v>116</v>
      </c>
      <c r="AA68" s="1">
        <f t="shared" si="23"/>
        <v>47</v>
      </c>
      <c r="AB68" s="1">
        <f t="shared" si="24"/>
        <v>23</v>
      </c>
      <c r="AC68" s="1">
        <f t="shared" si="25"/>
        <v>10</v>
      </c>
      <c r="AD68" s="1">
        <f t="shared" si="26"/>
        <v>48</v>
      </c>
      <c r="AE68" s="1">
        <f t="shared" si="27"/>
        <v>10</v>
      </c>
      <c r="AF68" s="1">
        <f t="shared" si="28"/>
        <v>1</v>
      </c>
      <c r="AG68" s="1">
        <f t="shared" si="29"/>
        <v>12</v>
      </c>
      <c r="AH68" s="1">
        <f t="shared" si="30"/>
        <v>67</v>
      </c>
      <c r="AI68" s="1">
        <f t="shared" si="31"/>
        <v>60</v>
      </c>
      <c r="AJ68">
        <f t="shared" si="17"/>
        <v>491</v>
      </c>
      <c r="AK68" s="1">
        <f t="shared" si="18"/>
        <v>2</v>
      </c>
      <c r="AL68" s="1">
        <f>RANK(AJ68,AJ:AJ,0)+COUNTIFS($AJ$3:AJ68,AJ68)-1</f>
        <v>246</v>
      </c>
      <c r="AM68" s="1">
        <f>RANK(AK68,AK:AK,0)+COUNTIFS($AK$3:AK68,AK68)-1</f>
        <v>213</v>
      </c>
      <c r="AN68" s="5">
        <f t="shared" si="32"/>
        <v>175</v>
      </c>
    </row>
    <row r="69" spans="1:40">
      <c r="A69" s="5">
        <f>RANK(AN69,AN:AN,1)+COUNTIFS($AN$3:AN69,AN69)-1</f>
        <v>230</v>
      </c>
      <c r="B69" s="52" t="s">
        <v>338</v>
      </c>
      <c r="C69" s="53" t="s">
        <v>96</v>
      </c>
      <c r="D69">
        <v>0</v>
      </c>
      <c r="E69">
        <v>99</v>
      </c>
      <c r="F69">
        <v>131</v>
      </c>
      <c r="G69">
        <v>101</v>
      </c>
      <c r="H69">
        <v>0</v>
      </c>
      <c r="I69">
        <v>63</v>
      </c>
      <c r="J69">
        <v>78</v>
      </c>
      <c r="K69">
        <v>37</v>
      </c>
      <c r="L69">
        <v>51</v>
      </c>
      <c r="M69">
        <v>57</v>
      </c>
      <c r="N69">
        <v>0</v>
      </c>
      <c r="O69">
        <v>22</v>
      </c>
      <c r="P69">
        <v>81</v>
      </c>
      <c r="Q69">
        <v>42</v>
      </c>
      <c r="R69">
        <v>82</v>
      </c>
      <c r="S69">
        <v>67</v>
      </c>
      <c r="W69" s="1">
        <f t="shared" si="19"/>
        <v>0</v>
      </c>
      <c r="X69" s="1">
        <f t="shared" si="20"/>
        <v>16</v>
      </c>
      <c r="Y69" s="1">
        <f t="shared" si="21"/>
        <v>0</v>
      </c>
      <c r="Z69" s="1">
        <f t="shared" si="22"/>
        <v>99</v>
      </c>
      <c r="AA69" s="1">
        <f t="shared" si="23"/>
        <v>47</v>
      </c>
      <c r="AB69" s="1">
        <f t="shared" si="24"/>
        <v>31</v>
      </c>
      <c r="AC69" s="1">
        <f t="shared" si="25"/>
        <v>78</v>
      </c>
      <c r="AD69" s="1">
        <f t="shared" si="26"/>
        <v>1</v>
      </c>
      <c r="AE69" s="1">
        <f t="shared" si="27"/>
        <v>45</v>
      </c>
      <c r="AF69" s="1">
        <f t="shared" si="28"/>
        <v>44</v>
      </c>
      <c r="AG69" s="1">
        <f t="shared" si="29"/>
        <v>0</v>
      </c>
      <c r="AH69" s="1">
        <f t="shared" si="30"/>
        <v>45</v>
      </c>
      <c r="AI69" s="1">
        <f t="shared" si="31"/>
        <v>49</v>
      </c>
      <c r="AJ69">
        <f t="shared" si="17"/>
        <v>455</v>
      </c>
      <c r="AK69" s="1">
        <f t="shared" si="18"/>
        <v>1</v>
      </c>
      <c r="AL69" s="1">
        <f>RANK(AJ69,AJ:AJ,0)+COUNTIFS($AJ$3:AJ69,AJ69)-1</f>
        <v>274</v>
      </c>
      <c r="AM69" s="1">
        <f>RANK(AK69,AK:AK,0)+COUNTIFS($AK$3:AK69,AK69)-1</f>
        <v>271</v>
      </c>
      <c r="AN69" s="5">
        <f t="shared" si="32"/>
        <v>204</v>
      </c>
    </row>
    <row r="70" spans="1:40">
      <c r="A70" s="5">
        <f>RANK(AN70,AN:AN,1)+COUNTIFS($AN$3:AN70,AN70)-1</f>
        <v>213</v>
      </c>
      <c r="B70" s="52" t="s">
        <v>339</v>
      </c>
      <c r="C70" s="53" t="s">
        <v>39</v>
      </c>
      <c r="D70">
        <v>0</v>
      </c>
      <c r="E70">
        <v>131</v>
      </c>
      <c r="F70">
        <v>129</v>
      </c>
      <c r="G70">
        <v>11</v>
      </c>
      <c r="H70">
        <v>0</v>
      </c>
      <c r="I70">
        <v>82</v>
      </c>
      <c r="J70">
        <v>81</v>
      </c>
      <c r="K70">
        <v>0</v>
      </c>
      <c r="L70">
        <v>42</v>
      </c>
      <c r="M70">
        <v>54</v>
      </c>
      <c r="N70">
        <v>78</v>
      </c>
      <c r="O70">
        <v>37</v>
      </c>
      <c r="P70">
        <v>51</v>
      </c>
      <c r="Q70">
        <v>63</v>
      </c>
      <c r="R70">
        <v>22</v>
      </c>
      <c r="S70">
        <v>68</v>
      </c>
      <c r="W70" s="1">
        <f t="shared" si="19"/>
        <v>0</v>
      </c>
      <c r="X70" s="1">
        <f t="shared" si="20"/>
        <v>16</v>
      </c>
      <c r="Y70" s="1">
        <f t="shared" si="21"/>
        <v>2</v>
      </c>
      <c r="Z70" s="1">
        <f t="shared" si="22"/>
        <v>9</v>
      </c>
      <c r="AA70" s="1">
        <f t="shared" si="23"/>
        <v>47</v>
      </c>
      <c r="AB70" s="1">
        <f t="shared" si="24"/>
        <v>50</v>
      </c>
      <c r="AC70" s="1">
        <f t="shared" si="25"/>
        <v>81</v>
      </c>
      <c r="AD70" s="1">
        <f t="shared" si="26"/>
        <v>38</v>
      </c>
      <c r="AE70" s="1">
        <f t="shared" si="27"/>
        <v>36</v>
      </c>
      <c r="AF70" s="1">
        <f t="shared" si="28"/>
        <v>47</v>
      </c>
      <c r="AG70" s="1">
        <f t="shared" si="29"/>
        <v>78</v>
      </c>
      <c r="AH70" s="1">
        <f t="shared" si="30"/>
        <v>30</v>
      </c>
      <c r="AI70" s="1">
        <f t="shared" si="31"/>
        <v>79</v>
      </c>
      <c r="AJ70">
        <f t="shared" si="17"/>
        <v>513</v>
      </c>
      <c r="AK70" s="1">
        <f t="shared" si="18"/>
        <v>1</v>
      </c>
      <c r="AL70" s="1">
        <f>RANK(AJ70,AJ:AJ,0)+COUNTIFS($AJ$3:AJ70,AJ70)-1</f>
        <v>229</v>
      </c>
      <c r="AM70" s="1">
        <f>RANK(AK70,AK:AK,0)+COUNTIFS($AK$3:AK70,AK70)-1</f>
        <v>272</v>
      </c>
      <c r="AN70" s="5">
        <f t="shared" si="32"/>
        <v>189.66666666666666</v>
      </c>
    </row>
    <row r="71" spans="1:40">
      <c r="A71" s="5">
        <f>RANK(AN71,AN:AN,1)+COUNTIFS($AN$3:AN71,AN71)-1</f>
        <v>235</v>
      </c>
      <c r="B71" s="52" t="s">
        <v>340</v>
      </c>
      <c r="C71" s="53" t="s">
        <v>33</v>
      </c>
      <c r="D71">
        <v>0</v>
      </c>
      <c r="E71">
        <v>131</v>
      </c>
      <c r="F71">
        <v>88</v>
      </c>
      <c r="G71">
        <v>10</v>
      </c>
      <c r="H71">
        <v>108</v>
      </c>
      <c r="I71">
        <v>0</v>
      </c>
      <c r="J71">
        <v>69</v>
      </c>
      <c r="K71">
        <v>15</v>
      </c>
      <c r="L71">
        <v>115</v>
      </c>
      <c r="M71">
        <v>121</v>
      </c>
      <c r="N71">
        <v>0</v>
      </c>
      <c r="O71">
        <v>59</v>
      </c>
      <c r="P71">
        <v>74</v>
      </c>
      <c r="Q71">
        <v>129</v>
      </c>
      <c r="R71">
        <v>102</v>
      </c>
      <c r="S71">
        <v>69</v>
      </c>
      <c r="W71" s="1">
        <f t="shared" si="19"/>
        <v>0</v>
      </c>
      <c r="X71" s="1">
        <f t="shared" si="20"/>
        <v>16</v>
      </c>
      <c r="Y71" s="1">
        <f t="shared" si="21"/>
        <v>43</v>
      </c>
      <c r="Z71" s="1">
        <f t="shared" si="22"/>
        <v>8</v>
      </c>
      <c r="AA71" s="1">
        <f t="shared" si="23"/>
        <v>61</v>
      </c>
      <c r="AB71" s="1">
        <f t="shared" si="24"/>
        <v>32</v>
      </c>
      <c r="AC71" s="1">
        <f t="shared" si="25"/>
        <v>69</v>
      </c>
      <c r="AD71" s="1">
        <f t="shared" si="26"/>
        <v>23</v>
      </c>
      <c r="AE71" s="1">
        <f t="shared" si="27"/>
        <v>109</v>
      </c>
      <c r="AF71" s="1">
        <f t="shared" si="28"/>
        <v>20</v>
      </c>
      <c r="AG71" s="1">
        <f t="shared" si="29"/>
        <v>0</v>
      </c>
      <c r="AH71" s="1">
        <f t="shared" si="30"/>
        <v>8</v>
      </c>
      <c r="AI71" s="1">
        <f t="shared" si="31"/>
        <v>56</v>
      </c>
      <c r="AJ71">
        <f t="shared" si="17"/>
        <v>445</v>
      </c>
      <c r="AK71" s="1">
        <f t="shared" si="18"/>
        <v>1</v>
      </c>
      <c r="AL71" s="1">
        <f>RANK(AJ71,AJ:AJ,0)+COUNTIFS($AJ$3:AJ71,AJ71)-1</f>
        <v>278</v>
      </c>
      <c r="AM71" s="1">
        <f>RANK(AK71,AK:AK,0)+COUNTIFS($AK$3:AK71,AK71)-1</f>
        <v>273</v>
      </c>
      <c r="AN71" s="5">
        <f t="shared" si="32"/>
        <v>206.66666666666666</v>
      </c>
    </row>
    <row r="72" spans="1:40">
      <c r="A72" s="5">
        <f>RANK(AN72,AN:AN,1)+COUNTIFS($AN$3:AN72,AN72)-1</f>
        <v>205</v>
      </c>
      <c r="B72" s="52" t="s">
        <v>341</v>
      </c>
      <c r="C72" s="53" t="s">
        <v>110</v>
      </c>
      <c r="D72">
        <v>0</v>
      </c>
      <c r="E72">
        <v>116</v>
      </c>
      <c r="F72">
        <v>87</v>
      </c>
      <c r="G72">
        <v>4</v>
      </c>
      <c r="H72">
        <v>74</v>
      </c>
      <c r="I72">
        <v>131</v>
      </c>
      <c r="J72">
        <v>0</v>
      </c>
      <c r="K72">
        <v>14</v>
      </c>
      <c r="L72">
        <v>88</v>
      </c>
      <c r="M72">
        <v>48</v>
      </c>
      <c r="N72">
        <v>49</v>
      </c>
      <c r="O72">
        <v>0</v>
      </c>
      <c r="P72">
        <v>118</v>
      </c>
      <c r="Q72">
        <v>128</v>
      </c>
      <c r="R72">
        <v>92</v>
      </c>
      <c r="S72">
        <v>70</v>
      </c>
      <c r="W72" s="1">
        <f t="shared" si="19"/>
        <v>0</v>
      </c>
      <c r="X72" s="1">
        <f t="shared" si="20"/>
        <v>1</v>
      </c>
      <c r="Y72" s="1">
        <f t="shared" si="21"/>
        <v>44</v>
      </c>
      <c r="Z72" s="1">
        <f t="shared" si="22"/>
        <v>2</v>
      </c>
      <c r="AA72" s="1">
        <f t="shared" si="23"/>
        <v>27</v>
      </c>
      <c r="AB72" s="1">
        <f t="shared" si="24"/>
        <v>99</v>
      </c>
      <c r="AC72" s="1">
        <f t="shared" si="25"/>
        <v>0</v>
      </c>
      <c r="AD72" s="1">
        <f t="shared" si="26"/>
        <v>24</v>
      </c>
      <c r="AE72" s="1">
        <f t="shared" si="27"/>
        <v>82</v>
      </c>
      <c r="AF72" s="1">
        <f t="shared" si="28"/>
        <v>53</v>
      </c>
      <c r="AG72" s="1">
        <f t="shared" si="29"/>
        <v>49</v>
      </c>
      <c r="AH72" s="1">
        <f t="shared" si="30"/>
        <v>67</v>
      </c>
      <c r="AI72" s="1">
        <f t="shared" si="31"/>
        <v>12</v>
      </c>
      <c r="AJ72">
        <f t="shared" si="17"/>
        <v>460</v>
      </c>
      <c r="AK72" s="1">
        <f t="shared" si="18"/>
        <v>2</v>
      </c>
      <c r="AL72" s="1">
        <f>RANK(AJ72,AJ:AJ,0)+COUNTIFS($AJ$3:AJ72,AJ72)-1</f>
        <v>271</v>
      </c>
      <c r="AM72" s="1">
        <f>RANK(AK72,AK:AK,0)+COUNTIFS($AK$3:AK72,AK72)-1</f>
        <v>214</v>
      </c>
      <c r="AN72" s="5">
        <f t="shared" si="32"/>
        <v>185</v>
      </c>
    </row>
    <row r="73" spans="1:40">
      <c r="A73" s="5">
        <f>RANK(AN73,AN:AN,1)+COUNTIFS($AN$3:AN73,AN73)-1</f>
        <v>108</v>
      </c>
      <c r="B73" s="52" t="s">
        <v>342</v>
      </c>
      <c r="C73" s="53" t="s">
        <v>122</v>
      </c>
      <c r="D73">
        <v>0</v>
      </c>
      <c r="E73">
        <v>131</v>
      </c>
      <c r="F73">
        <v>57</v>
      </c>
      <c r="G73">
        <v>56</v>
      </c>
      <c r="H73">
        <v>115</v>
      </c>
      <c r="I73">
        <v>0</v>
      </c>
      <c r="J73">
        <v>34</v>
      </c>
      <c r="K73">
        <v>79</v>
      </c>
      <c r="L73">
        <v>105</v>
      </c>
      <c r="M73">
        <v>74</v>
      </c>
      <c r="N73">
        <v>102</v>
      </c>
      <c r="O73">
        <v>0</v>
      </c>
      <c r="P73">
        <v>59</v>
      </c>
      <c r="Q73">
        <v>36</v>
      </c>
      <c r="R73">
        <v>69</v>
      </c>
      <c r="S73">
        <v>71</v>
      </c>
      <c r="W73" s="1">
        <f t="shared" si="19"/>
        <v>0</v>
      </c>
      <c r="X73" s="1">
        <f t="shared" si="20"/>
        <v>16</v>
      </c>
      <c r="Y73" s="1">
        <f t="shared" si="21"/>
        <v>74</v>
      </c>
      <c r="Z73" s="1">
        <f t="shared" si="22"/>
        <v>54</v>
      </c>
      <c r="AA73" s="1">
        <f t="shared" si="23"/>
        <v>68</v>
      </c>
      <c r="AB73" s="1">
        <f t="shared" si="24"/>
        <v>32</v>
      </c>
      <c r="AC73" s="1">
        <f t="shared" si="25"/>
        <v>34</v>
      </c>
      <c r="AD73" s="1">
        <f t="shared" si="26"/>
        <v>41</v>
      </c>
      <c r="AE73" s="1">
        <f t="shared" si="27"/>
        <v>99</v>
      </c>
      <c r="AF73" s="1">
        <f t="shared" si="28"/>
        <v>27</v>
      </c>
      <c r="AG73" s="1">
        <f t="shared" si="29"/>
        <v>102</v>
      </c>
      <c r="AH73" s="1">
        <f t="shared" si="30"/>
        <v>67</v>
      </c>
      <c r="AI73" s="1">
        <f t="shared" si="31"/>
        <v>71</v>
      </c>
      <c r="AJ73">
        <f t="shared" si="17"/>
        <v>685</v>
      </c>
      <c r="AK73" s="1">
        <f t="shared" si="18"/>
        <v>2</v>
      </c>
      <c r="AL73" s="1">
        <f>RANK(AJ73,AJ:AJ,0)+COUNTIFS($AJ$3:AJ73,AJ73)-1</f>
        <v>87</v>
      </c>
      <c r="AM73" s="1">
        <f>RANK(AK73,AK:AK,0)+COUNTIFS($AK$3:AK73,AK73)-1</f>
        <v>215</v>
      </c>
      <c r="AN73" s="5">
        <f t="shared" si="32"/>
        <v>124.33333333333333</v>
      </c>
    </row>
    <row r="74" spans="1:40">
      <c r="A74" s="5">
        <f>RANK(AN74,AN:AN,1)+COUNTIFS($AN$3:AN74,AN74)-1</f>
        <v>15</v>
      </c>
      <c r="B74" s="54" t="s">
        <v>343</v>
      </c>
      <c r="C74" s="55" t="s">
        <v>8</v>
      </c>
      <c r="D74">
        <v>70</v>
      </c>
      <c r="E74">
        <v>0</v>
      </c>
      <c r="F74">
        <v>113</v>
      </c>
      <c r="G74">
        <v>131</v>
      </c>
      <c r="H74">
        <v>105</v>
      </c>
      <c r="I74">
        <v>0</v>
      </c>
      <c r="J74">
        <v>106</v>
      </c>
      <c r="K74">
        <v>55</v>
      </c>
      <c r="L74">
        <v>50</v>
      </c>
      <c r="M74">
        <v>88</v>
      </c>
      <c r="N74">
        <v>48</v>
      </c>
      <c r="O74">
        <v>128</v>
      </c>
      <c r="P74">
        <v>0</v>
      </c>
      <c r="Q74">
        <v>100</v>
      </c>
      <c r="R74">
        <v>118</v>
      </c>
      <c r="S74">
        <v>72</v>
      </c>
      <c r="W74" s="1">
        <f t="shared" si="19"/>
        <v>70</v>
      </c>
      <c r="X74" s="1">
        <f t="shared" si="20"/>
        <v>115</v>
      </c>
      <c r="Y74" s="1">
        <f t="shared" si="21"/>
        <v>18</v>
      </c>
      <c r="Z74" s="1">
        <f t="shared" si="22"/>
        <v>129</v>
      </c>
      <c r="AA74" s="1">
        <f t="shared" si="23"/>
        <v>58</v>
      </c>
      <c r="AB74" s="1">
        <f t="shared" si="24"/>
        <v>32</v>
      </c>
      <c r="AC74" s="1">
        <f t="shared" si="25"/>
        <v>106</v>
      </c>
      <c r="AD74" s="1">
        <f t="shared" si="26"/>
        <v>17</v>
      </c>
      <c r="AE74" s="1">
        <f t="shared" si="27"/>
        <v>44</v>
      </c>
      <c r="AF74" s="1">
        <f t="shared" si="28"/>
        <v>13</v>
      </c>
      <c r="AG74" s="1">
        <f t="shared" si="29"/>
        <v>48</v>
      </c>
      <c r="AH74" s="1">
        <f t="shared" si="30"/>
        <v>61</v>
      </c>
      <c r="AI74" s="1">
        <f t="shared" si="31"/>
        <v>130</v>
      </c>
      <c r="AJ74">
        <f t="shared" si="17"/>
        <v>841</v>
      </c>
      <c r="AK74" s="1">
        <f t="shared" si="18"/>
        <v>4</v>
      </c>
      <c r="AL74" s="1">
        <f>RANK(AJ74,AJ:AJ,0)+COUNTIFS($AJ$3:AJ74,AJ74)-1</f>
        <v>13</v>
      </c>
      <c r="AM74" s="1">
        <f>RANK(AK74,AK:AK,0)+COUNTIFS($AK$3:AK74,AK74)-1</f>
        <v>66</v>
      </c>
      <c r="AN74" s="5">
        <f t="shared" si="32"/>
        <v>50.333333333333336</v>
      </c>
    </row>
    <row r="75" spans="1:40">
      <c r="A75" s="5">
        <f>RANK(AN75,AN:AN,1)+COUNTIFS($AN$3:AN75,AN75)-1</f>
        <v>192</v>
      </c>
      <c r="B75" s="54" t="s">
        <v>344</v>
      </c>
      <c r="C75" s="55" t="s">
        <v>36</v>
      </c>
      <c r="D75">
        <v>0</v>
      </c>
      <c r="E75">
        <v>76</v>
      </c>
      <c r="F75">
        <v>131</v>
      </c>
      <c r="G75">
        <v>51</v>
      </c>
      <c r="H75">
        <v>121</v>
      </c>
      <c r="I75">
        <v>48</v>
      </c>
      <c r="J75">
        <v>0</v>
      </c>
      <c r="K75">
        <v>66</v>
      </c>
      <c r="L75">
        <v>49</v>
      </c>
      <c r="M75">
        <v>0</v>
      </c>
      <c r="N75">
        <v>92</v>
      </c>
      <c r="O75">
        <v>4</v>
      </c>
      <c r="P75">
        <v>128</v>
      </c>
      <c r="Q75">
        <v>50</v>
      </c>
      <c r="R75">
        <v>113</v>
      </c>
      <c r="S75">
        <v>73</v>
      </c>
      <c r="W75" s="1">
        <f t="shared" si="19"/>
        <v>0</v>
      </c>
      <c r="X75" s="1">
        <f t="shared" si="20"/>
        <v>39</v>
      </c>
      <c r="Y75" s="1">
        <f t="shared" si="21"/>
        <v>0</v>
      </c>
      <c r="Z75" s="1">
        <f t="shared" si="22"/>
        <v>49</v>
      </c>
      <c r="AA75" s="1">
        <f t="shared" si="23"/>
        <v>74</v>
      </c>
      <c r="AB75" s="1">
        <f t="shared" si="24"/>
        <v>16</v>
      </c>
      <c r="AC75" s="1">
        <f t="shared" si="25"/>
        <v>0</v>
      </c>
      <c r="AD75" s="1">
        <f t="shared" si="26"/>
        <v>28</v>
      </c>
      <c r="AE75" s="1">
        <f t="shared" si="27"/>
        <v>43</v>
      </c>
      <c r="AF75" s="1">
        <f t="shared" si="28"/>
        <v>101</v>
      </c>
      <c r="AG75" s="1">
        <f t="shared" si="29"/>
        <v>92</v>
      </c>
      <c r="AH75" s="1">
        <f t="shared" si="30"/>
        <v>63</v>
      </c>
      <c r="AI75" s="1">
        <f t="shared" si="31"/>
        <v>2</v>
      </c>
      <c r="AJ75">
        <f t="shared" si="17"/>
        <v>507</v>
      </c>
      <c r="AK75" s="1">
        <f t="shared" si="18"/>
        <v>2</v>
      </c>
      <c r="AL75" s="1">
        <f>RANK(AJ75,AJ:AJ,0)+COUNTIFS($AJ$3:AJ75,AJ75)-1</f>
        <v>234</v>
      </c>
      <c r="AM75" s="1">
        <f>RANK(AK75,AK:AK,0)+COUNTIFS($AK$3:AK75,AK75)-1</f>
        <v>216</v>
      </c>
      <c r="AN75" s="5">
        <f t="shared" si="32"/>
        <v>174.33333333333334</v>
      </c>
    </row>
    <row r="76" spans="1:40">
      <c r="A76" s="5">
        <f>RANK(AN76,AN:AN,1)+COUNTIFS($AN$3:AN76,AN76)-1</f>
        <v>10</v>
      </c>
      <c r="B76" s="54" t="s">
        <v>345</v>
      </c>
      <c r="C76" s="55" t="s">
        <v>85</v>
      </c>
      <c r="D76">
        <v>0</v>
      </c>
      <c r="E76">
        <v>68</v>
      </c>
      <c r="F76">
        <v>43</v>
      </c>
      <c r="G76">
        <v>131</v>
      </c>
      <c r="H76">
        <v>96</v>
      </c>
      <c r="I76">
        <v>107</v>
      </c>
      <c r="J76">
        <v>0</v>
      </c>
      <c r="K76">
        <v>109</v>
      </c>
      <c r="L76">
        <v>46</v>
      </c>
      <c r="M76">
        <v>27</v>
      </c>
      <c r="N76">
        <v>112</v>
      </c>
      <c r="O76">
        <v>5</v>
      </c>
      <c r="P76">
        <v>0</v>
      </c>
      <c r="Q76">
        <v>28</v>
      </c>
      <c r="R76">
        <v>89</v>
      </c>
      <c r="S76">
        <v>74</v>
      </c>
      <c r="W76" s="1">
        <f t="shared" si="19"/>
        <v>0</v>
      </c>
      <c r="X76" s="1">
        <f t="shared" si="20"/>
        <v>47</v>
      </c>
      <c r="Y76" s="1">
        <f t="shared" si="21"/>
        <v>88</v>
      </c>
      <c r="Z76" s="1">
        <f t="shared" si="22"/>
        <v>129</v>
      </c>
      <c r="AA76" s="1">
        <f t="shared" si="23"/>
        <v>49</v>
      </c>
      <c r="AB76" s="1">
        <f t="shared" si="24"/>
        <v>75</v>
      </c>
      <c r="AC76" s="1">
        <f t="shared" si="25"/>
        <v>0</v>
      </c>
      <c r="AD76" s="1">
        <f t="shared" si="26"/>
        <v>71</v>
      </c>
      <c r="AE76" s="1">
        <f t="shared" si="27"/>
        <v>40</v>
      </c>
      <c r="AF76" s="1">
        <f t="shared" si="28"/>
        <v>74</v>
      </c>
      <c r="AG76" s="1">
        <f t="shared" si="29"/>
        <v>112</v>
      </c>
      <c r="AH76" s="1">
        <f t="shared" si="30"/>
        <v>62</v>
      </c>
      <c r="AI76" s="1">
        <f t="shared" si="31"/>
        <v>130</v>
      </c>
      <c r="AJ76">
        <f t="shared" si="17"/>
        <v>877</v>
      </c>
      <c r="AK76" s="1">
        <f t="shared" si="18"/>
        <v>4</v>
      </c>
      <c r="AL76" s="1">
        <f>RANK(AJ76,AJ:AJ,0)+COUNTIFS($AJ$3:AJ76,AJ76)-1</f>
        <v>1</v>
      </c>
      <c r="AM76" s="1">
        <f>RANK(AK76,AK:AK,0)+COUNTIFS($AK$3:AK76,AK76)-1</f>
        <v>67</v>
      </c>
      <c r="AN76" s="5">
        <f t="shared" si="32"/>
        <v>47.333333333333336</v>
      </c>
    </row>
    <row r="77" spans="1:40">
      <c r="A77" s="5">
        <f>RANK(AN77,AN:AN,1)+COUNTIFS($AN$3:AN77,AN77)-1</f>
        <v>46</v>
      </c>
      <c r="B77" s="54" t="s">
        <v>346</v>
      </c>
      <c r="C77" s="55" t="s">
        <v>93</v>
      </c>
      <c r="D77">
        <v>0</v>
      </c>
      <c r="E77">
        <v>2</v>
      </c>
      <c r="F77">
        <v>109</v>
      </c>
      <c r="G77">
        <v>82</v>
      </c>
      <c r="H77">
        <v>27</v>
      </c>
      <c r="I77">
        <v>0</v>
      </c>
      <c r="J77">
        <v>98</v>
      </c>
      <c r="K77">
        <v>93</v>
      </c>
      <c r="L77">
        <v>7</v>
      </c>
      <c r="M77">
        <v>75</v>
      </c>
      <c r="N77">
        <v>52</v>
      </c>
      <c r="O77">
        <v>119</v>
      </c>
      <c r="P77">
        <v>0</v>
      </c>
      <c r="Q77">
        <v>99</v>
      </c>
      <c r="R77">
        <v>76</v>
      </c>
      <c r="S77">
        <v>75</v>
      </c>
      <c r="W77" s="1">
        <f t="shared" si="19"/>
        <v>0</v>
      </c>
      <c r="X77" s="1">
        <f t="shared" si="20"/>
        <v>113</v>
      </c>
      <c r="Y77" s="1">
        <f t="shared" si="21"/>
        <v>22</v>
      </c>
      <c r="Z77" s="1">
        <f t="shared" si="22"/>
        <v>80</v>
      </c>
      <c r="AA77" s="1">
        <f t="shared" si="23"/>
        <v>20</v>
      </c>
      <c r="AB77" s="1">
        <f t="shared" si="24"/>
        <v>32</v>
      </c>
      <c r="AC77" s="1">
        <f t="shared" si="25"/>
        <v>98</v>
      </c>
      <c r="AD77" s="1">
        <f t="shared" si="26"/>
        <v>55</v>
      </c>
      <c r="AE77" s="1">
        <f t="shared" si="27"/>
        <v>1</v>
      </c>
      <c r="AF77" s="1">
        <f t="shared" si="28"/>
        <v>26</v>
      </c>
      <c r="AG77" s="1">
        <f t="shared" si="29"/>
        <v>52</v>
      </c>
      <c r="AH77" s="1">
        <f t="shared" si="30"/>
        <v>52</v>
      </c>
      <c r="AI77" s="1">
        <f t="shared" si="31"/>
        <v>130</v>
      </c>
      <c r="AJ77">
        <f t="shared" ref="AJ77:AJ140" si="33">SUM(W77:AI77)</f>
        <v>681</v>
      </c>
      <c r="AK77" s="1">
        <f t="shared" ref="AK77:AK140" si="34">COUNTIFS(W77:AI77,"&gt;=80")</f>
        <v>4</v>
      </c>
      <c r="AL77" s="1">
        <f>RANK(AJ77,AJ:AJ,0)+COUNTIFS($AJ$3:AJ77,AJ77)-1</f>
        <v>93</v>
      </c>
      <c r="AM77" s="1">
        <f>RANK(AK77,AK:AK,0)+COUNTIFS($AK$3:AK77,AK77)-1</f>
        <v>68</v>
      </c>
      <c r="AN77" s="5">
        <f t="shared" si="32"/>
        <v>78.666666666666671</v>
      </c>
    </row>
    <row r="78" spans="1:40">
      <c r="A78" s="5">
        <f>RANK(AN78,AN:AN,1)+COUNTIFS($AN$3:AN78,AN78)-1</f>
        <v>129</v>
      </c>
      <c r="B78" s="54" t="s">
        <v>347</v>
      </c>
      <c r="C78" s="55" t="s">
        <v>81</v>
      </c>
      <c r="D78">
        <v>0</v>
      </c>
      <c r="E78">
        <v>125</v>
      </c>
      <c r="F78">
        <v>26</v>
      </c>
      <c r="G78">
        <v>131</v>
      </c>
      <c r="H78">
        <v>70</v>
      </c>
      <c r="I78">
        <v>0</v>
      </c>
      <c r="J78">
        <v>29</v>
      </c>
      <c r="K78">
        <v>11</v>
      </c>
      <c r="L78">
        <v>20</v>
      </c>
      <c r="M78">
        <v>95</v>
      </c>
      <c r="N78">
        <v>21</v>
      </c>
      <c r="O78">
        <v>45</v>
      </c>
      <c r="P78">
        <v>0</v>
      </c>
      <c r="Q78">
        <v>23</v>
      </c>
      <c r="R78">
        <v>90</v>
      </c>
      <c r="S78">
        <v>76</v>
      </c>
      <c r="W78" s="1">
        <f t="shared" si="19"/>
        <v>0</v>
      </c>
      <c r="X78" s="1">
        <f t="shared" si="20"/>
        <v>10</v>
      </c>
      <c r="Y78" s="1">
        <f t="shared" si="21"/>
        <v>105</v>
      </c>
      <c r="Z78" s="1">
        <f t="shared" si="22"/>
        <v>129</v>
      </c>
      <c r="AA78" s="1">
        <f t="shared" si="23"/>
        <v>23</v>
      </c>
      <c r="AB78" s="1">
        <f t="shared" si="24"/>
        <v>32</v>
      </c>
      <c r="AC78" s="1">
        <f t="shared" si="25"/>
        <v>29</v>
      </c>
      <c r="AD78" s="1">
        <f t="shared" si="26"/>
        <v>27</v>
      </c>
      <c r="AE78" s="1">
        <f t="shared" si="27"/>
        <v>14</v>
      </c>
      <c r="AF78" s="1">
        <f t="shared" si="28"/>
        <v>6</v>
      </c>
      <c r="AG78" s="1">
        <f t="shared" si="29"/>
        <v>21</v>
      </c>
      <c r="AH78" s="1">
        <f t="shared" si="30"/>
        <v>22</v>
      </c>
      <c r="AI78" s="1">
        <f t="shared" si="31"/>
        <v>130</v>
      </c>
      <c r="AJ78">
        <f t="shared" si="33"/>
        <v>548</v>
      </c>
      <c r="AK78" s="1">
        <f t="shared" si="34"/>
        <v>3</v>
      </c>
      <c r="AL78" s="1">
        <f>RANK(AJ78,AJ:AJ,0)+COUNTIFS($AJ$3:AJ78,AJ78)-1</f>
        <v>206</v>
      </c>
      <c r="AM78" s="1">
        <f>RANK(AK78,AK:AK,0)+COUNTIFS($AK$3:AK78,AK78)-1</f>
        <v>130</v>
      </c>
      <c r="AN78" s="5">
        <f t="shared" si="32"/>
        <v>137.33333333333334</v>
      </c>
    </row>
    <row r="79" spans="1:40">
      <c r="A79" s="5">
        <f>RANK(AN79,AN:AN,1)+COUNTIFS($AN$3:AN79,AN79)-1</f>
        <v>251</v>
      </c>
      <c r="B79" s="54" t="s">
        <v>348</v>
      </c>
      <c r="C79" s="55" t="s">
        <v>52</v>
      </c>
      <c r="D79">
        <v>0</v>
      </c>
      <c r="E79">
        <v>79</v>
      </c>
      <c r="F79">
        <v>94</v>
      </c>
      <c r="G79">
        <v>70</v>
      </c>
      <c r="H79">
        <v>11</v>
      </c>
      <c r="I79">
        <v>95</v>
      </c>
      <c r="J79">
        <v>0</v>
      </c>
      <c r="K79">
        <v>72</v>
      </c>
      <c r="L79">
        <v>29</v>
      </c>
      <c r="M79">
        <v>23</v>
      </c>
      <c r="N79">
        <v>0</v>
      </c>
      <c r="O79">
        <v>53</v>
      </c>
      <c r="P79">
        <v>90</v>
      </c>
      <c r="Q79">
        <v>131</v>
      </c>
      <c r="R79">
        <v>128</v>
      </c>
      <c r="S79">
        <v>77</v>
      </c>
      <c r="W79" s="1">
        <f t="shared" si="19"/>
        <v>0</v>
      </c>
      <c r="X79" s="1">
        <f t="shared" si="20"/>
        <v>36</v>
      </c>
      <c r="Y79" s="1">
        <f t="shared" si="21"/>
        <v>37</v>
      </c>
      <c r="Z79" s="1">
        <f t="shared" si="22"/>
        <v>68</v>
      </c>
      <c r="AA79" s="1">
        <f t="shared" si="23"/>
        <v>36</v>
      </c>
      <c r="AB79" s="1">
        <f t="shared" si="24"/>
        <v>63</v>
      </c>
      <c r="AC79" s="1">
        <f t="shared" si="25"/>
        <v>0</v>
      </c>
      <c r="AD79" s="1">
        <f t="shared" si="26"/>
        <v>34</v>
      </c>
      <c r="AE79" s="1">
        <f t="shared" si="27"/>
        <v>23</v>
      </c>
      <c r="AF79" s="1">
        <f t="shared" si="28"/>
        <v>78</v>
      </c>
      <c r="AG79" s="1">
        <f t="shared" si="29"/>
        <v>0</v>
      </c>
      <c r="AH79" s="1">
        <f t="shared" si="30"/>
        <v>14</v>
      </c>
      <c r="AI79" s="1">
        <f t="shared" si="31"/>
        <v>40</v>
      </c>
      <c r="AJ79">
        <f t="shared" si="33"/>
        <v>429</v>
      </c>
      <c r="AK79" s="1">
        <f t="shared" si="34"/>
        <v>0</v>
      </c>
      <c r="AL79" s="1">
        <f>RANK(AJ79,AJ:AJ,0)+COUNTIFS($AJ$3:AJ79,AJ79)-1</f>
        <v>286</v>
      </c>
      <c r="AM79" s="1">
        <f>RANK(AK79,AK:AK,0)+COUNTIFS($AK$3:AK79,AK79)-1</f>
        <v>293</v>
      </c>
      <c r="AN79" s="5">
        <f t="shared" si="32"/>
        <v>218.66666666666666</v>
      </c>
    </row>
    <row r="80" spans="1:40">
      <c r="A80" s="5">
        <f>RANK(AN80,AN:AN,1)+COUNTIFS($AN$3:AN80,AN80)-1</f>
        <v>33</v>
      </c>
      <c r="B80" s="54" t="s">
        <v>349</v>
      </c>
      <c r="C80" s="55" t="s">
        <v>124</v>
      </c>
      <c r="D80">
        <v>0</v>
      </c>
      <c r="E80">
        <v>66</v>
      </c>
      <c r="F80">
        <v>108</v>
      </c>
      <c r="G80">
        <v>69</v>
      </c>
      <c r="H80">
        <v>0</v>
      </c>
      <c r="I80">
        <v>112</v>
      </c>
      <c r="J80">
        <v>126</v>
      </c>
      <c r="K80">
        <v>0</v>
      </c>
      <c r="L80">
        <v>0</v>
      </c>
      <c r="M80">
        <v>110</v>
      </c>
      <c r="N80">
        <v>127</v>
      </c>
      <c r="O80">
        <v>26</v>
      </c>
      <c r="P80">
        <v>0</v>
      </c>
      <c r="Q80">
        <v>55</v>
      </c>
      <c r="R80">
        <v>126</v>
      </c>
      <c r="S80">
        <v>78</v>
      </c>
      <c r="W80" s="1">
        <f t="shared" si="19"/>
        <v>0</v>
      </c>
      <c r="X80" s="1">
        <f t="shared" si="20"/>
        <v>49</v>
      </c>
      <c r="Y80" s="1">
        <f t="shared" si="21"/>
        <v>23</v>
      </c>
      <c r="Z80" s="1">
        <f t="shared" si="22"/>
        <v>67</v>
      </c>
      <c r="AA80" s="1">
        <f t="shared" si="23"/>
        <v>47</v>
      </c>
      <c r="AB80" s="1">
        <f t="shared" si="24"/>
        <v>80</v>
      </c>
      <c r="AC80" s="1">
        <f t="shared" si="25"/>
        <v>126</v>
      </c>
      <c r="AD80" s="1">
        <f t="shared" si="26"/>
        <v>38</v>
      </c>
      <c r="AE80" s="1">
        <f t="shared" si="27"/>
        <v>6</v>
      </c>
      <c r="AF80" s="1">
        <f t="shared" si="28"/>
        <v>9</v>
      </c>
      <c r="AG80" s="1">
        <f t="shared" si="29"/>
        <v>127</v>
      </c>
      <c r="AH80" s="1">
        <f t="shared" si="30"/>
        <v>41</v>
      </c>
      <c r="AI80" s="1">
        <f t="shared" si="31"/>
        <v>130</v>
      </c>
      <c r="AJ80">
        <f t="shared" si="33"/>
        <v>743</v>
      </c>
      <c r="AK80" s="1">
        <f t="shared" si="34"/>
        <v>4</v>
      </c>
      <c r="AL80" s="1">
        <f>RANK(AJ80,AJ:AJ,0)+COUNTIFS($AJ$3:AJ80,AJ80)-1</f>
        <v>56</v>
      </c>
      <c r="AM80" s="1">
        <f>RANK(AK80,AK:AK,0)+COUNTIFS($AK$3:AK80,AK80)-1</f>
        <v>69</v>
      </c>
      <c r="AN80" s="5">
        <f t="shared" si="32"/>
        <v>67.666666666666671</v>
      </c>
    </row>
    <row r="81" spans="1:40">
      <c r="A81" s="5">
        <f>RANK(AN81,AN:AN,1)+COUNTIFS($AN$3:AN81,AN81)-1</f>
        <v>95</v>
      </c>
      <c r="B81" s="54" t="s">
        <v>350</v>
      </c>
      <c r="C81" s="55" t="s">
        <v>24</v>
      </c>
      <c r="D81">
        <v>0</v>
      </c>
      <c r="E81">
        <v>131</v>
      </c>
      <c r="F81">
        <v>86</v>
      </c>
      <c r="G81">
        <v>41</v>
      </c>
      <c r="H81">
        <v>88</v>
      </c>
      <c r="I81">
        <v>131</v>
      </c>
      <c r="J81">
        <v>7</v>
      </c>
      <c r="K81">
        <v>0</v>
      </c>
      <c r="L81">
        <v>76</v>
      </c>
      <c r="M81">
        <v>91</v>
      </c>
      <c r="N81">
        <v>99</v>
      </c>
      <c r="O81">
        <v>120</v>
      </c>
      <c r="P81">
        <v>0</v>
      </c>
      <c r="Q81">
        <v>52</v>
      </c>
      <c r="R81">
        <v>123</v>
      </c>
      <c r="S81">
        <v>79</v>
      </c>
      <c r="W81" s="1">
        <f t="shared" si="19"/>
        <v>0</v>
      </c>
      <c r="X81" s="1">
        <f t="shared" si="20"/>
        <v>16</v>
      </c>
      <c r="Y81" s="1">
        <f t="shared" si="21"/>
        <v>45</v>
      </c>
      <c r="Z81" s="1">
        <f t="shared" si="22"/>
        <v>39</v>
      </c>
      <c r="AA81" s="1">
        <f t="shared" si="23"/>
        <v>41</v>
      </c>
      <c r="AB81" s="1">
        <f t="shared" si="24"/>
        <v>99</v>
      </c>
      <c r="AC81" s="1">
        <f t="shared" si="25"/>
        <v>7</v>
      </c>
      <c r="AD81" s="1">
        <f t="shared" si="26"/>
        <v>38</v>
      </c>
      <c r="AE81" s="1">
        <f t="shared" si="27"/>
        <v>70</v>
      </c>
      <c r="AF81" s="1">
        <f t="shared" si="28"/>
        <v>10</v>
      </c>
      <c r="AG81" s="1">
        <f t="shared" si="29"/>
        <v>99</v>
      </c>
      <c r="AH81" s="1">
        <f t="shared" si="30"/>
        <v>53</v>
      </c>
      <c r="AI81" s="1">
        <f t="shared" si="31"/>
        <v>130</v>
      </c>
      <c r="AJ81">
        <f t="shared" si="33"/>
        <v>647</v>
      </c>
      <c r="AK81" s="1">
        <f t="shared" si="34"/>
        <v>3</v>
      </c>
      <c r="AL81" s="1">
        <f>RANK(AJ81,AJ:AJ,0)+COUNTIFS($AJ$3:AJ81,AJ81)-1</f>
        <v>131</v>
      </c>
      <c r="AM81" s="1">
        <f>RANK(AK81,AK:AK,0)+COUNTIFS($AK$3:AK81,AK81)-1</f>
        <v>131</v>
      </c>
      <c r="AN81" s="5">
        <f t="shared" si="32"/>
        <v>113.66666666666667</v>
      </c>
    </row>
    <row r="82" spans="1:40">
      <c r="A82" s="5">
        <f>RANK(AN82,AN:AN,1)+COUNTIFS($AN$3:AN82,AN82)-1</f>
        <v>101</v>
      </c>
      <c r="B82" s="54" t="s">
        <v>351</v>
      </c>
      <c r="C82" s="55" t="s">
        <v>51</v>
      </c>
      <c r="D82">
        <v>0</v>
      </c>
      <c r="E82">
        <v>131</v>
      </c>
      <c r="F82">
        <v>17</v>
      </c>
      <c r="G82">
        <v>16</v>
      </c>
      <c r="H82">
        <v>116</v>
      </c>
      <c r="I82">
        <v>65</v>
      </c>
      <c r="J82">
        <v>43</v>
      </c>
      <c r="K82">
        <v>0</v>
      </c>
      <c r="L82">
        <v>130</v>
      </c>
      <c r="M82">
        <v>6</v>
      </c>
      <c r="N82">
        <v>0</v>
      </c>
      <c r="O82">
        <v>38</v>
      </c>
      <c r="P82">
        <v>67</v>
      </c>
      <c r="Q82">
        <v>41</v>
      </c>
      <c r="R82">
        <v>101</v>
      </c>
      <c r="S82">
        <v>80</v>
      </c>
      <c r="W82" s="1">
        <f t="shared" si="19"/>
        <v>0</v>
      </c>
      <c r="X82" s="1">
        <f t="shared" si="20"/>
        <v>16</v>
      </c>
      <c r="Y82" s="1">
        <f t="shared" si="21"/>
        <v>114</v>
      </c>
      <c r="Z82" s="1">
        <f t="shared" si="22"/>
        <v>14</v>
      </c>
      <c r="AA82" s="1">
        <f t="shared" si="23"/>
        <v>69</v>
      </c>
      <c r="AB82" s="1">
        <f t="shared" si="24"/>
        <v>33</v>
      </c>
      <c r="AC82" s="1">
        <f t="shared" si="25"/>
        <v>43</v>
      </c>
      <c r="AD82" s="1">
        <f t="shared" si="26"/>
        <v>38</v>
      </c>
      <c r="AE82" s="1">
        <f t="shared" si="27"/>
        <v>124</v>
      </c>
      <c r="AF82" s="1">
        <f t="shared" si="28"/>
        <v>95</v>
      </c>
      <c r="AG82" s="1">
        <f t="shared" si="29"/>
        <v>0</v>
      </c>
      <c r="AH82" s="1">
        <f t="shared" si="30"/>
        <v>29</v>
      </c>
      <c r="AI82" s="1">
        <f t="shared" si="31"/>
        <v>63</v>
      </c>
      <c r="AJ82">
        <f t="shared" si="33"/>
        <v>638</v>
      </c>
      <c r="AK82" s="1">
        <f t="shared" si="34"/>
        <v>3</v>
      </c>
      <c r="AL82" s="1">
        <f>RANK(AJ82,AJ:AJ,0)+COUNTIFS($AJ$3:AJ82,AJ82)-1</f>
        <v>139</v>
      </c>
      <c r="AM82" s="1">
        <f>RANK(AK82,AK:AK,0)+COUNTIFS($AK$3:AK82,AK82)-1</f>
        <v>132</v>
      </c>
      <c r="AN82" s="5">
        <f t="shared" si="32"/>
        <v>117</v>
      </c>
    </row>
    <row r="83" spans="1:40">
      <c r="A83" s="5">
        <f>RANK(AN83,AN:AN,1)+COUNTIFS($AN$3:AN83,AN83)-1</f>
        <v>31</v>
      </c>
      <c r="B83" s="54" t="s">
        <v>352</v>
      </c>
      <c r="C83" s="55" t="s">
        <v>7</v>
      </c>
      <c r="D83">
        <v>0</v>
      </c>
      <c r="E83">
        <v>60</v>
      </c>
      <c r="F83">
        <v>13</v>
      </c>
      <c r="G83">
        <v>0</v>
      </c>
      <c r="H83">
        <v>58</v>
      </c>
      <c r="I83">
        <v>110</v>
      </c>
      <c r="J83">
        <v>9</v>
      </c>
      <c r="K83">
        <v>124</v>
      </c>
      <c r="L83">
        <v>73</v>
      </c>
      <c r="M83">
        <v>34</v>
      </c>
      <c r="N83">
        <v>87</v>
      </c>
      <c r="O83">
        <v>0</v>
      </c>
      <c r="P83">
        <v>2</v>
      </c>
      <c r="Q83">
        <v>85</v>
      </c>
      <c r="R83">
        <v>62</v>
      </c>
      <c r="S83">
        <v>81</v>
      </c>
      <c r="W83" s="1">
        <f t="shared" si="19"/>
        <v>0</v>
      </c>
      <c r="X83" s="1">
        <f t="shared" si="20"/>
        <v>55</v>
      </c>
      <c r="Y83" s="1">
        <f t="shared" si="21"/>
        <v>118</v>
      </c>
      <c r="Z83" s="1">
        <f t="shared" si="22"/>
        <v>2</v>
      </c>
      <c r="AA83" s="1">
        <f t="shared" si="23"/>
        <v>11</v>
      </c>
      <c r="AB83" s="1">
        <f t="shared" si="24"/>
        <v>78</v>
      </c>
      <c r="AC83" s="1">
        <f t="shared" si="25"/>
        <v>9</v>
      </c>
      <c r="AD83" s="1">
        <f t="shared" si="26"/>
        <v>86</v>
      </c>
      <c r="AE83" s="1">
        <f t="shared" si="27"/>
        <v>67</v>
      </c>
      <c r="AF83" s="1">
        <f t="shared" si="28"/>
        <v>67</v>
      </c>
      <c r="AG83" s="1">
        <f t="shared" si="29"/>
        <v>87</v>
      </c>
      <c r="AH83" s="1">
        <f t="shared" si="30"/>
        <v>67</v>
      </c>
      <c r="AI83" s="1">
        <f t="shared" si="31"/>
        <v>128</v>
      </c>
      <c r="AJ83">
        <f t="shared" si="33"/>
        <v>775</v>
      </c>
      <c r="AK83" s="1">
        <f t="shared" si="34"/>
        <v>4</v>
      </c>
      <c r="AL83" s="1">
        <f>RANK(AJ83,AJ:AJ,0)+COUNTIFS($AJ$3:AJ83,AJ83)-1</f>
        <v>43</v>
      </c>
      <c r="AM83" s="1">
        <f>RANK(AK83,AK:AK,0)+COUNTIFS($AK$3:AK83,AK83)-1</f>
        <v>70</v>
      </c>
      <c r="AN83" s="5">
        <f t="shared" si="32"/>
        <v>64.666666666666671</v>
      </c>
    </row>
    <row r="84" spans="1:40">
      <c r="A84" s="5">
        <f>RANK(AN84,AN:AN,1)+COUNTIFS($AN$3:AN84,AN84)-1</f>
        <v>37</v>
      </c>
      <c r="B84" s="54" t="s">
        <v>353</v>
      </c>
      <c r="C84" s="55" t="s">
        <v>31</v>
      </c>
      <c r="D84">
        <v>0</v>
      </c>
      <c r="E84">
        <v>131</v>
      </c>
      <c r="F84">
        <v>6</v>
      </c>
      <c r="G84">
        <v>96</v>
      </c>
      <c r="H84">
        <v>0</v>
      </c>
      <c r="I84">
        <v>90</v>
      </c>
      <c r="J84">
        <v>121</v>
      </c>
      <c r="K84">
        <v>36</v>
      </c>
      <c r="L84">
        <v>59</v>
      </c>
      <c r="M84">
        <v>102</v>
      </c>
      <c r="N84">
        <v>105</v>
      </c>
      <c r="O84">
        <v>0</v>
      </c>
      <c r="P84">
        <v>79</v>
      </c>
      <c r="Q84">
        <v>94</v>
      </c>
      <c r="R84">
        <v>74</v>
      </c>
      <c r="S84">
        <v>82</v>
      </c>
      <c r="W84" s="1">
        <f t="shared" si="19"/>
        <v>0</v>
      </c>
      <c r="X84" s="1">
        <f t="shared" si="20"/>
        <v>16</v>
      </c>
      <c r="Y84" s="1">
        <f t="shared" si="21"/>
        <v>125</v>
      </c>
      <c r="Z84" s="1">
        <f t="shared" si="22"/>
        <v>94</v>
      </c>
      <c r="AA84" s="1">
        <f t="shared" si="23"/>
        <v>47</v>
      </c>
      <c r="AB84" s="1">
        <f t="shared" si="24"/>
        <v>58</v>
      </c>
      <c r="AC84" s="1">
        <f t="shared" si="25"/>
        <v>121</v>
      </c>
      <c r="AD84" s="1">
        <f t="shared" si="26"/>
        <v>2</v>
      </c>
      <c r="AE84" s="1">
        <f t="shared" si="27"/>
        <v>53</v>
      </c>
      <c r="AF84" s="1">
        <f t="shared" si="28"/>
        <v>1</v>
      </c>
      <c r="AG84" s="1">
        <f t="shared" si="29"/>
        <v>105</v>
      </c>
      <c r="AH84" s="1">
        <f t="shared" si="30"/>
        <v>67</v>
      </c>
      <c r="AI84" s="1">
        <f t="shared" si="31"/>
        <v>51</v>
      </c>
      <c r="AJ84">
        <f t="shared" si="33"/>
        <v>740</v>
      </c>
      <c r="AK84" s="1">
        <f t="shared" si="34"/>
        <v>4</v>
      </c>
      <c r="AL84" s="1">
        <f>RANK(AJ84,AJ:AJ,0)+COUNTIFS($AJ$3:AJ84,AJ84)-1</f>
        <v>59</v>
      </c>
      <c r="AM84" s="1">
        <f>RANK(AK84,AK:AK,0)+COUNTIFS($AK$3:AK84,AK84)-1</f>
        <v>71</v>
      </c>
      <c r="AN84" s="5">
        <f t="shared" si="32"/>
        <v>70.666666666666671</v>
      </c>
    </row>
    <row r="85" spans="1:40">
      <c r="A85" s="5">
        <f>RANK(AN85,AN:AN,1)+COUNTIFS($AN$3:AN85,AN85)-1</f>
        <v>127</v>
      </c>
      <c r="B85" s="54" t="s">
        <v>354</v>
      </c>
      <c r="C85" s="55" t="s">
        <v>82</v>
      </c>
      <c r="D85">
        <v>0</v>
      </c>
      <c r="E85">
        <v>39</v>
      </c>
      <c r="F85">
        <v>131</v>
      </c>
      <c r="G85">
        <v>77</v>
      </c>
      <c r="H85">
        <v>0</v>
      </c>
      <c r="I85">
        <v>108</v>
      </c>
      <c r="J85">
        <v>104</v>
      </c>
      <c r="K85">
        <v>0</v>
      </c>
      <c r="L85">
        <v>122</v>
      </c>
      <c r="M85">
        <v>126</v>
      </c>
      <c r="N85">
        <v>31</v>
      </c>
      <c r="O85">
        <v>30</v>
      </c>
      <c r="P85">
        <v>84</v>
      </c>
      <c r="Q85">
        <v>103</v>
      </c>
      <c r="R85">
        <v>125</v>
      </c>
      <c r="S85">
        <v>83</v>
      </c>
      <c r="W85" s="1">
        <f t="shared" si="19"/>
        <v>0</v>
      </c>
      <c r="X85" s="1">
        <f t="shared" si="20"/>
        <v>76</v>
      </c>
      <c r="Y85" s="1">
        <f t="shared" si="21"/>
        <v>0</v>
      </c>
      <c r="Z85" s="1">
        <f t="shared" si="22"/>
        <v>75</v>
      </c>
      <c r="AA85" s="1">
        <f t="shared" si="23"/>
        <v>47</v>
      </c>
      <c r="AB85" s="1">
        <f t="shared" si="24"/>
        <v>76</v>
      </c>
      <c r="AC85" s="1">
        <f t="shared" si="25"/>
        <v>104</v>
      </c>
      <c r="AD85" s="1">
        <f t="shared" si="26"/>
        <v>38</v>
      </c>
      <c r="AE85" s="1">
        <f t="shared" si="27"/>
        <v>116</v>
      </c>
      <c r="AF85" s="1">
        <f t="shared" si="28"/>
        <v>25</v>
      </c>
      <c r="AG85" s="1">
        <f t="shared" si="29"/>
        <v>31</v>
      </c>
      <c r="AH85" s="1">
        <f t="shared" si="30"/>
        <v>37</v>
      </c>
      <c r="AI85" s="1">
        <f t="shared" si="31"/>
        <v>46</v>
      </c>
      <c r="AJ85">
        <f t="shared" si="33"/>
        <v>671</v>
      </c>
      <c r="AK85" s="1">
        <f t="shared" si="34"/>
        <v>2</v>
      </c>
      <c r="AL85" s="1">
        <f>RANK(AJ85,AJ:AJ,0)+COUNTIFS($AJ$3:AJ85,AJ85)-1</f>
        <v>108</v>
      </c>
      <c r="AM85" s="1">
        <f>RANK(AK85,AK:AK,0)+COUNTIFS($AK$3:AK85,AK85)-1</f>
        <v>217</v>
      </c>
      <c r="AN85" s="5">
        <f t="shared" si="32"/>
        <v>136</v>
      </c>
    </row>
    <row r="86" spans="1:40">
      <c r="A86" s="5">
        <f>RANK(AN86,AN:AN,1)+COUNTIFS($AN$3:AN86,AN86)-1</f>
        <v>126</v>
      </c>
      <c r="B86" s="54" t="s">
        <v>355</v>
      </c>
      <c r="C86" s="55" t="s">
        <v>116</v>
      </c>
      <c r="D86">
        <v>0</v>
      </c>
      <c r="E86">
        <v>110</v>
      </c>
      <c r="F86">
        <v>131</v>
      </c>
      <c r="G86">
        <v>12</v>
      </c>
      <c r="H86">
        <v>122</v>
      </c>
      <c r="I86">
        <v>102</v>
      </c>
      <c r="J86">
        <v>100</v>
      </c>
      <c r="K86">
        <v>56</v>
      </c>
      <c r="L86">
        <v>0</v>
      </c>
      <c r="M86">
        <v>131</v>
      </c>
      <c r="N86">
        <v>116</v>
      </c>
      <c r="O86">
        <v>13</v>
      </c>
      <c r="P86">
        <v>33</v>
      </c>
      <c r="Q86">
        <v>26</v>
      </c>
      <c r="R86">
        <v>0</v>
      </c>
      <c r="S86">
        <v>84</v>
      </c>
      <c r="W86" s="1">
        <f t="shared" si="19"/>
        <v>0</v>
      </c>
      <c r="X86" s="1">
        <f t="shared" si="20"/>
        <v>5</v>
      </c>
      <c r="Y86" s="1">
        <f t="shared" si="21"/>
        <v>0</v>
      </c>
      <c r="Z86" s="1">
        <f t="shared" si="22"/>
        <v>10</v>
      </c>
      <c r="AA86" s="1">
        <f t="shared" si="23"/>
        <v>75</v>
      </c>
      <c r="AB86" s="1">
        <f t="shared" si="24"/>
        <v>70</v>
      </c>
      <c r="AC86" s="1">
        <f t="shared" si="25"/>
        <v>100</v>
      </c>
      <c r="AD86" s="1">
        <f t="shared" si="26"/>
        <v>18</v>
      </c>
      <c r="AE86" s="1">
        <f t="shared" si="27"/>
        <v>6</v>
      </c>
      <c r="AF86" s="1">
        <f t="shared" si="28"/>
        <v>30</v>
      </c>
      <c r="AG86" s="1">
        <f t="shared" si="29"/>
        <v>116</v>
      </c>
      <c r="AH86" s="1">
        <f t="shared" si="30"/>
        <v>54</v>
      </c>
      <c r="AI86" s="1">
        <f t="shared" si="31"/>
        <v>97</v>
      </c>
      <c r="AJ86">
        <f t="shared" si="33"/>
        <v>581</v>
      </c>
      <c r="AK86" s="1">
        <f t="shared" si="34"/>
        <v>3</v>
      </c>
      <c r="AL86" s="1">
        <f>RANK(AJ86,AJ:AJ,0)+COUNTIFS($AJ$3:AJ86,AJ86)-1</f>
        <v>188</v>
      </c>
      <c r="AM86" s="1">
        <f>RANK(AK86,AK:AK,0)+COUNTIFS($AK$3:AK86,AK86)-1</f>
        <v>133</v>
      </c>
      <c r="AN86" s="5">
        <f t="shared" si="32"/>
        <v>135</v>
      </c>
    </row>
    <row r="87" spans="1:40">
      <c r="A87" s="5">
        <f>RANK(AN87,AN:AN,1)+COUNTIFS($AN$3:AN87,AN87)-1</f>
        <v>29</v>
      </c>
      <c r="B87" s="54" t="s">
        <v>356</v>
      </c>
      <c r="C87" s="55" t="s">
        <v>130</v>
      </c>
      <c r="D87">
        <v>0</v>
      </c>
      <c r="E87">
        <v>131</v>
      </c>
      <c r="F87">
        <v>124</v>
      </c>
      <c r="G87">
        <v>0</v>
      </c>
      <c r="H87">
        <v>85</v>
      </c>
      <c r="I87">
        <v>119</v>
      </c>
      <c r="J87">
        <v>123</v>
      </c>
      <c r="K87">
        <v>52</v>
      </c>
      <c r="L87">
        <v>99</v>
      </c>
      <c r="M87">
        <v>127</v>
      </c>
      <c r="N87">
        <v>93</v>
      </c>
      <c r="O87">
        <v>7</v>
      </c>
      <c r="P87">
        <v>0</v>
      </c>
      <c r="Q87">
        <v>76</v>
      </c>
      <c r="R87">
        <v>91</v>
      </c>
      <c r="S87">
        <v>85</v>
      </c>
      <c r="W87" s="1">
        <f t="shared" si="19"/>
        <v>0</v>
      </c>
      <c r="X87" s="1">
        <f t="shared" si="20"/>
        <v>16</v>
      </c>
      <c r="Y87" s="1">
        <f t="shared" si="21"/>
        <v>7</v>
      </c>
      <c r="Z87" s="1">
        <f t="shared" si="22"/>
        <v>2</v>
      </c>
      <c r="AA87" s="1">
        <f t="shared" si="23"/>
        <v>38</v>
      </c>
      <c r="AB87" s="1">
        <f t="shared" si="24"/>
        <v>87</v>
      </c>
      <c r="AC87" s="1">
        <f t="shared" si="25"/>
        <v>123</v>
      </c>
      <c r="AD87" s="1">
        <f t="shared" si="26"/>
        <v>14</v>
      </c>
      <c r="AE87" s="1">
        <f t="shared" si="27"/>
        <v>93</v>
      </c>
      <c r="AF87" s="1">
        <f t="shared" si="28"/>
        <v>26</v>
      </c>
      <c r="AG87" s="1">
        <f t="shared" si="29"/>
        <v>93</v>
      </c>
      <c r="AH87" s="1">
        <f t="shared" si="30"/>
        <v>60</v>
      </c>
      <c r="AI87" s="1">
        <f t="shared" si="31"/>
        <v>130</v>
      </c>
      <c r="AJ87">
        <f t="shared" si="33"/>
        <v>689</v>
      </c>
      <c r="AK87" s="1">
        <f t="shared" si="34"/>
        <v>5</v>
      </c>
      <c r="AL87" s="1">
        <f>RANK(AJ87,AJ:AJ,0)+COUNTIFS($AJ$3:AJ87,AJ87)-1</f>
        <v>85</v>
      </c>
      <c r="AM87" s="1">
        <f>RANK(AK87,AK:AK,0)+COUNTIFS($AK$3:AK87,AK87)-1</f>
        <v>21</v>
      </c>
      <c r="AN87" s="5">
        <f t="shared" si="32"/>
        <v>63.666666666666664</v>
      </c>
    </row>
    <row r="88" spans="1:40">
      <c r="A88" s="5">
        <f>RANK(AN88,AN:AN,1)+COUNTIFS($AN$3:AN88,AN88)-1</f>
        <v>54</v>
      </c>
      <c r="B88" s="54" t="s">
        <v>357</v>
      </c>
      <c r="C88" s="55" t="s">
        <v>93</v>
      </c>
      <c r="D88">
        <v>0</v>
      </c>
      <c r="E88">
        <v>2</v>
      </c>
      <c r="F88">
        <v>109</v>
      </c>
      <c r="G88">
        <v>82</v>
      </c>
      <c r="H88">
        <v>27</v>
      </c>
      <c r="I88">
        <v>0</v>
      </c>
      <c r="J88">
        <v>98</v>
      </c>
      <c r="K88">
        <v>93</v>
      </c>
      <c r="L88">
        <v>7</v>
      </c>
      <c r="M88">
        <v>75</v>
      </c>
      <c r="N88">
        <v>52</v>
      </c>
      <c r="O88">
        <v>119</v>
      </c>
      <c r="P88">
        <v>0</v>
      </c>
      <c r="Q88">
        <v>99</v>
      </c>
      <c r="R88">
        <v>76</v>
      </c>
      <c r="S88">
        <v>86</v>
      </c>
      <c r="W88" s="1">
        <f t="shared" si="19"/>
        <v>0</v>
      </c>
      <c r="X88" s="1">
        <f t="shared" si="20"/>
        <v>113</v>
      </c>
      <c r="Y88" s="1">
        <f t="shared" si="21"/>
        <v>22</v>
      </c>
      <c r="Z88" s="1">
        <f t="shared" si="22"/>
        <v>80</v>
      </c>
      <c r="AA88" s="1">
        <f t="shared" si="23"/>
        <v>20</v>
      </c>
      <c r="AB88" s="1">
        <f t="shared" si="24"/>
        <v>32</v>
      </c>
      <c r="AC88" s="1">
        <f t="shared" si="25"/>
        <v>98</v>
      </c>
      <c r="AD88" s="1">
        <f t="shared" si="26"/>
        <v>55</v>
      </c>
      <c r="AE88" s="1">
        <f t="shared" si="27"/>
        <v>1</v>
      </c>
      <c r="AF88" s="1">
        <f t="shared" si="28"/>
        <v>26</v>
      </c>
      <c r="AG88" s="1">
        <f t="shared" si="29"/>
        <v>52</v>
      </c>
      <c r="AH88" s="1">
        <f t="shared" si="30"/>
        <v>52</v>
      </c>
      <c r="AI88" s="1">
        <f t="shared" si="31"/>
        <v>130</v>
      </c>
      <c r="AJ88">
        <f t="shared" si="33"/>
        <v>681</v>
      </c>
      <c r="AK88" s="1">
        <f t="shared" si="34"/>
        <v>4</v>
      </c>
      <c r="AL88" s="1">
        <f>RANK(AJ88,AJ:AJ,0)+COUNTIFS($AJ$3:AJ88,AJ88)-1</f>
        <v>94</v>
      </c>
      <c r="AM88" s="1">
        <f>RANK(AK88,AK:AK,0)+COUNTIFS($AK$3:AK88,AK88)-1</f>
        <v>72</v>
      </c>
      <c r="AN88" s="5">
        <f t="shared" si="32"/>
        <v>84</v>
      </c>
    </row>
    <row r="89" spans="1:40">
      <c r="A89" s="5">
        <f>RANK(AN89,AN:AN,1)+COUNTIFS($AN$3:AN89,AN89)-1</f>
        <v>40</v>
      </c>
      <c r="B89" s="54" t="s">
        <v>358</v>
      </c>
      <c r="C89" s="55" t="s">
        <v>64</v>
      </c>
      <c r="D89">
        <v>0</v>
      </c>
      <c r="E89">
        <v>23</v>
      </c>
      <c r="F89">
        <v>83</v>
      </c>
      <c r="G89">
        <v>131</v>
      </c>
      <c r="H89">
        <v>120</v>
      </c>
      <c r="I89">
        <v>89</v>
      </c>
      <c r="J89">
        <v>0</v>
      </c>
      <c r="K89">
        <v>5</v>
      </c>
      <c r="L89">
        <v>112</v>
      </c>
      <c r="M89">
        <v>35</v>
      </c>
      <c r="N89">
        <v>0</v>
      </c>
      <c r="O89">
        <v>23</v>
      </c>
      <c r="P89">
        <v>46</v>
      </c>
      <c r="Q89">
        <v>114</v>
      </c>
      <c r="R89">
        <v>19</v>
      </c>
      <c r="S89">
        <v>87</v>
      </c>
      <c r="W89" s="1">
        <f t="shared" si="19"/>
        <v>0</v>
      </c>
      <c r="X89" s="1">
        <f t="shared" si="20"/>
        <v>92</v>
      </c>
      <c r="Y89" s="1">
        <f t="shared" si="21"/>
        <v>48</v>
      </c>
      <c r="Z89" s="1">
        <f t="shared" si="22"/>
        <v>129</v>
      </c>
      <c r="AA89" s="1">
        <f t="shared" si="23"/>
        <v>73</v>
      </c>
      <c r="AB89" s="1">
        <f t="shared" si="24"/>
        <v>57</v>
      </c>
      <c r="AC89" s="1">
        <f t="shared" si="25"/>
        <v>0</v>
      </c>
      <c r="AD89" s="1">
        <f t="shared" si="26"/>
        <v>33</v>
      </c>
      <c r="AE89" s="1">
        <f t="shared" si="27"/>
        <v>106</v>
      </c>
      <c r="AF89" s="1">
        <f t="shared" si="28"/>
        <v>66</v>
      </c>
      <c r="AG89" s="1">
        <f t="shared" si="29"/>
        <v>0</v>
      </c>
      <c r="AH89" s="1">
        <f t="shared" si="30"/>
        <v>44</v>
      </c>
      <c r="AI89" s="1">
        <f t="shared" si="31"/>
        <v>84</v>
      </c>
      <c r="AJ89">
        <f t="shared" si="33"/>
        <v>732</v>
      </c>
      <c r="AK89" s="1">
        <f t="shared" si="34"/>
        <v>4</v>
      </c>
      <c r="AL89" s="1">
        <f>RANK(AJ89,AJ:AJ,0)+COUNTIFS($AJ$3:AJ89,AJ89)-1</f>
        <v>66</v>
      </c>
      <c r="AM89" s="1">
        <f>RANK(AK89,AK:AK,0)+COUNTIFS($AK$3:AK89,AK89)-1</f>
        <v>73</v>
      </c>
      <c r="AN89" s="5">
        <f t="shared" si="32"/>
        <v>75.333333333333329</v>
      </c>
    </row>
    <row r="90" spans="1:40">
      <c r="A90" s="5">
        <f>RANK(AN90,AN:AN,1)+COUNTIFS($AN$3:AN90,AN90)-1</f>
        <v>188</v>
      </c>
      <c r="B90" s="54" t="s">
        <v>359</v>
      </c>
      <c r="C90" s="55" t="s">
        <v>53</v>
      </c>
      <c r="D90">
        <v>0</v>
      </c>
      <c r="E90">
        <v>20</v>
      </c>
      <c r="F90">
        <v>131</v>
      </c>
      <c r="G90">
        <v>60</v>
      </c>
      <c r="H90">
        <v>0</v>
      </c>
      <c r="I90">
        <v>106</v>
      </c>
      <c r="J90">
        <v>88</v>
      </c>
      <c r="K90">
        <v>50</v>
      </c>
      <c r="L90">
        <v>55</v>
      </c>
      <c r="M90">
        <v>113</v>
      </c>
      <c r="N90">
        <v>0</v>
      </c>
      <c r="O90">
        <v>34</v>
      </c>
      <c r="P90">
        <v>66</v>
      </c>
      <c r="Q90">
        <v>92</v>
      </c>
      <c r="R90">
        <v>25</v>
      </c>
      <c r="S90">
        <v>88</v>
      </c>
      <c r="W90" s="1">
        <f t="shared" si="19"/>
        <v>0</v>
      </c>
      <c r="X90" s="1">
        <f t="shared" si="20"/>
        <v>95</v>
      </c>
      <c r="Y90" s="1">
        <f t="shared" si="21"/>
        <v>0</v>
      </c>
      <c r="Z90" s="1">
        <f t="shared" si="22"/>
        <v>58</v>
      </c>
      <c r="AA90" s="1">
        <f t="shared" si="23"/>
        <v>47</v>
      </c>
      <c r="AB90" s="1">
        <f t="shared" si="24"/>
        <v>74</v>
      </c>
      <c r="AC90" s="1">
        <f t="shared" si="25"/>
        <v>88</v>
      </c>
      <c r="AD90" s="1">
        <f t="shared" si="26"/>
        <v>12</v>
      </c>
      <c r="AE90" s="1">
        <f t="shared" si="27"/>
        <v>49</v>
      </c>
      <c r="AF90" s="1">
        <f t="shared" si="28"/>
        <v>12</v>
      </c>
      <c r="AG90" s="1">
        <f t="shared" si="29"/>
        <v>0</v>
      </c>
      <c r="AH90" s="1">
        <f t="shared" si="30"/>
        <v>33</v>
      </c>
      <c r="AI90" s="1">
        <f t="shared" si="31"/>
        <v>64</v>
      </c>
      <c r="AJ90">
        <f t="shared" si="33"/>
        <v>532</v>
      </c>
      <c r="AK90" s="1">
        <f t="shared" si="34"/>
        <v>2</v>
      </c>
      <c r="AL90" s="1">
        <f>RANK(AJ90,AJ:AJ,0)+COUNTIFS($AJ$3:AJ90,AJ90)-1</f>
        <v>210</v>
      </c>
      <c r="AM90" s="1">
        <f>RANK(AK90,AK:AK,0)+COUNTIFS($AK$3:AK90,AK90)-1</f>
        <v>218</v>
      </c>
      <c r="AN90" s="5">
        <f t="shared" si="32"/>
        <v>172</v>
      </c>
    </row>
    <row r="91" spans="1:40">
      <c r="A91" s="5">
        <f>RANK(AN91,AN:AN,1)+COUNTIFS($AN$3:AN91,AN91)-1</f>
        <v>132</v>
      </c>
      <c r="B91" s="54" t="s">
        <v>360</v>
      </c>
      <c r="C91" s="55" t="s">
        <v>82</v>
      </c>
      <c r="D91">
        <v>0</v>
      </c>
      <c r="E91">
        <v>39</v>
      </c>
      <c r="F91">
        <v>131</v>
      </c>
      <c r="G91">
        <v>77</v>
      </c>
      <c r="H91">
        <v>0</v>
      </c>
      <c r="I91">
        <v>108</v>
      </c>
      <c r="J91">
        <v>104</v>
      </c>
      <c r="K91">
        <v>0</v>
      </c>
      <c r="L91">
        <v>122</v>
      </c>
      <c r="M91">
        <v>126</v>
      </c>
      <c r="N91">
        <v>31</v>
      </c>
      <c r="O91">
        <v>30</v>
      </c>
      <c r="P91">
        <v>84</v>
      </c>
      <c r="Q91">
        <v>103</v>
      </c>
      <c r="R91">
        <v>125</v>
      </c>
      <c r="S91">
        <v>89</v>
      </c>
      <c r="W91" s="1">
        <f t="shared" si="19"/>
        <v>0</v>
      </c>
      <c r="X91" s="1">
        <f t="shared" si="20"/>
        <v>76</v>
      </c>
      <c r="Y91" s="1">
        <f t="shared" si="21"/>
        <v>0</v>
      </c>
      <c r="Z91" s="1">
        <f t="shared" si="22"/>
        <v>75</v>
      </c>
      <c r="AA91" s="1">
        <f t="shared" si="23"/>
        <v>47</v>
      </c>
      <c r="AB91" s="1">
        <f t="shared" si="24"/>
        <v>76</v>
      </c>
      <c r="AC91" s="1">
        <f t="shared" si="25"/>
        <v>104</v>
      </c>
      <c r="AD91" s="1">
        <f t="shared" si="26"/>
        <v>38</v>
      </c>
      <c r="AE91" s="1">
        <f t="shared" si="27"/>
        <v>116</v>
      </c>
      <c r="AF91" s="1">
        <f t="shared" si="28"/>
        <v>25</v>
      </c>
      <c r="AG91" s="1">
        <f t="shared" si="29"/>
        <v>31</v>
      </c>
      <c r="AH91" s="1">
        <f t="shared" si="30"/>
        <v>37</v>
      </c>
      <c r="AI91" s="1">
        <f t="shared" si="31"/>
        <v>46</v>
      </c>
      <c r="AJ91">
        <f t="shared" si="33"/>
        <v>671</v>
      </c>
      <c r="AK91" s="1">
        <f t="shared" si="34"/>
        <v>2</v>
      </c>
      <c r="AL91" s="1">
        <f>RANK(AJ91,AJ:AJ,0)+COUNTIFS($AJ$3:AJ91,AJ91)-1</f>
        <v>109</v>
      </c>
      <c r="AM91" s="1">
        <f>RANK(AK91,AK:AK,0)+COUNTIFS($AK$3:AK91,AK91)-1</f>
        <v>219</v>
      </c>
      <c r="AN91" s="5">
        <f t="shared" si="32"/>
        <v>139</v>
      </c>
    </row>
    <row r="92" spans="1:40">
      <c r="A92" s="5">
        <f>RANK(AN92,AN:AN,1)+COUNTIFS($AN$3:AN92,AN92)-1</f>
        <v>60</v>
      </c>
      <c r="B92" s="54" t="s">
        <v>361</v>
      </c>
      <c r="C92" s="55" t="s">
        <v>45</v>
      </c>
      <c r="D92">
        <v>0</v>
      </c>
      <c r="E92">
        <v>131</v>
      </c>
      <c r="F92">
        <v>28</v>
      </c>
      <c r="G92">
        <v>44</v>
      </c>
      <c r="H92">
        <v>0</v>
      </c>
      <c r="I92">
        <v>68</v>
      </c>
      <c r="J92">
        <v>124</v>
      </c>
      <c r="K92">
        <v>96</v>
      </c>
      <c r="L92">
        <v>110</v>
      </c>
      <c r="M92">
        <v>87</v>
      </c>
      <c r="N92">
        <v>0</v>
      </c>
      <c r="O92">
        <v>73</v>
      </c>
      <c r="P92">
        <v>9</v>
      </c>
      <c r="Q92">
        <v>33</v>
      </c>
      <c r="R92">
        <v>58</v>
      </c>
      <c r="S92">
        <v>90</v>
      </c>
      <c r="W92" s="1">
        <f t="shared" si="19"/>
        <v>0</v>
      </c>
      <c r="X92" s="1">
        <f t="shared" si="20"/>
        <v>16</v>
      </c>
      <c r="Y92" s="1">
        <f t="shared" si="21"/>
        <v>103</v>
      </c>
      <c r="Z92" s="1">
        <f t="shared" si="22"/>
        <v>42</v>
      </c>
      <c r="AA92" s="1">
        <f t="shared" si="23"/>
        <v>47</v>
      </c>
      <c r="AB92" s="1">
        <f t="shared" si="24"/>
        <v>36</v>
      </c>
      <c r="AC92" s="1">
        <f t="shared" si="25"/>
        <v>124</v>
      </c>
      <c r="AD92" s="1">
        <f t="shared" si="26"/>
        <v>58</v>
      </c>
      <c r="AE92" s="1">
        <f t="shared" si="27"/>
        <v>104</v>
      </c>
      <c r="AF92" s="1">
        <f t="shared" si="28"/>
        <v>14</v>
      </c>
      <c r="AG92" s="1">
        <f t="shared" si="29"/>
        <v>0</v>
      </c>
      <c r="AH92" s="1">
        <f t="shared" si="30"/>
        <v>6</v>
      </c>
      <c r="AI92" s="1">
        <f t="shared" si="31"/>
        <v>121</v>
      </c>
      <c r="AJ92">
        <f t="shared" si="33"/>
        <v>671</v>
      </c>
      <c r="AK92" s="1">
        <f t="shared" si="34"/>
        <v>4</v>
      </c>
      <c r="AL92" s="1">
        <f>RANK(AJ92,AJ:AJ,0)+COUNTIFS($AJ$3:AJ92,AJ92)-1</f>
        <v>110</v>
      </c>
      <c r="AM92" s="1">
        <f>RANK(AK92,AK:AK,0)+COUNTIFS($AK$3:AK92,AK92)-1</f>
        <v>74</v>
      </c>
      <c r="AN92" s="5">
        <f t="shared" si="32"/>
        <v>91.333333333333329</v>
      </c>
    </row>
    <row r="93" spans="1:40">
      <c r="A93" s="5">
        <f>RANK(AN93,AN:AN,1)+COUNTIFS($AN$3:AN93,AN93)-1</f>
        <v>41</v>
      </c>
      <c r="B93" s="54" t="s">
        <v>362</v>
      </c>
      <c r="C93" s="55" t="s">
        <v>29</v>
      </c>
      <c r="D93">
        <v>0</v>
      </c>
      <c r="E93">
        <v>33</v>
      </c>
      <c r="F93">
        <v>67</v>
      </c>
      <c r="G93">
        <v>119</v>
      </c>
      <c r="H93">
        <v>43</v>
      </c>
      <c r="I93">
        <v>130</v>
      </c>
      <c r="J93">
        <v>17</v>
      </c>
      <c r="K93">
        <v>0</v>
      </c>
      <c r="L93">
        <v>101</v>
      </c>
      <c r="M93">
        <v>64</v>
      </c>
      <c r="N93">
        <v>0</v>
      </c>
      <c r="O93">
        <v>47</v>
      </c>
      <c r="P93">
        <v>38</v>
      </c>
      <c r="Q93">
        <v>32</v>
      </c>
      <c r="R93">
        <v>34</v>
      </c>
      <c r="S93">
        <v>91</v>
      </c>
      <c r="W93" s="1">
        <f t="shared" si="19"/>
        <v>0</v>
      </c>
      <c r="X93" s="1">
        <f t="shared" si="20"/>
        <v>82</v>
      </c>
      <c r="Y93" s="1">
        <f t="shared" si="21"/>
        <v>64</v>
      </c>
      <c r="Z93" s="1">
        <f t="shared" si="22"/>
        <v>117</v>
      </c>
      <c r="AA93" s="1">
        <f t="shared" si="23"/>
        <v>4</v>
      </c>
      <c r="AB93" s="1">
        <f t="shared" si="24"/>
        <v>98</v>
      </c>
      <c r="AC93" s="1">
        <f t="shared" si="25"/>
        <v>17</v>
      </c>
      <c r="AD93" s="1">
        <f t="shared" si="26"/>
        <v>38</v>
      </c>
      <c r="AE93" s="1">
        <f t="shared" si="27"/>
        <v>95</v>
      </c>
      <c r="AF93" s="1">
        <f t="shared" si="28"/>
        <v>37</v>
      </c>
      <c r="AG93" s="1">
        <f t="shared" si="29"/>
        <v>0</v>
      </c>
      <c r="AH93" s="1">
        <f t="shared" si="30"/>
        <v>20</v>
      </c>
      <c r="AI93" s="1">
        <f t="shared" si="31"/>
        <v>92</v>
      </c>
      <c r="AJ93">
        <f t="shared" si="33"/>
        <v>664</v>
      </c>
      <c r="AK93" s="1">
        <f t="shared" si="34"/>
        <v>5</v>
      </c>
      <c r="AL93" s="1">
        <f>RANK(AJ93,AJ:AJ,0)+COUNTIFS($AJ$3:AJ93,AJ93)-1</f>
        <v>113</v>
      </c>
      <c r="AM93" s="1">
        <f>RANK(AK93,AK:AK,0)+COUNTIFS($AK$3:AK93,AK93)-1</f>
        <v>22</v>
      </c>
      <c r="AN93" s="5">
        <f t="shared" si="32"/>
        <v>75.333333333333329</v>
      </c>
    </row>
    <row r="94" spans="1:40">
      <c r="A94" s="5">
        <f>RANK(AN94,AN:AN,1)+COUNTIFS($AN$3:AN94,AN94)-1</f>
        <v>257</v>
      </c>
      <c r="B94" s="54" t="s">
        <v>363</v>
      </c>
      <c r="C94" s="55" t="s">
        <v>90</v>
      </c>
      <c r="D94">
        <v>0</v>
      </c>
      <c r="E94">
        <v>96</v>
      </c>
      <c r="F94">
        <v>131</v>
      </c>
      <c r="G94">
        <v>75</v>
      </c>
      <c r="H94">
        <v>21</v>
      </c>
      <c r="I94">
        <v>84</v>
      </c>
      <c r="J94">
        <v>44</v>
      </c>
      <c r="K94">
        <v>0</v>
      </c>
      <c r="L94">
        <v>30</v>
      </c>
      <c r="M94">
        <v>31</v>
      </c>
      <c r="N94">
        <v>0</v>
      </c>
      <c r="O94">
        <v>83</v>
      </c>
      <c r="P94">
        <v>108</v>
      </c>
      <c r="Q94">
        <v>125</v>
      </c>
      <c r="R94">
        <v>103</v>
      </c>
      <c r="S94">
        <v>92</v>
      </c>
      <c r="W94" s="1">
        <f t="shared" si="19"/>
        <v>0</v>
      </c>
      <c r="X94" s="1">
        <f t="shared" si="20"/>
        <v>19</v>
      </c>
      <c r="Y94" s="1">
        <f t="shared" si="21"/>
        <v>0</v>
      </c>
      <c r="Z94" s="1">
        <f t="shared" si="22"/>
        <v>73</v>
      </c>
      <c r="AA94" s="1">
        <f t="shared" si="23"/>
        <v>26</v>
      </c>
      <c r="AB94" s="1">
        <f t="shared" si="24"/>
        <v>52</v>
      </c>
      <c r="AC94" s="1">
        <f t="shared" si="25"/>
        <v>44</v>
      </c>
      <c r="AD94" s="1">
        <f t="shared" si="26"/>
        <v>38</v>
      </c>
      <c r="AE94" s="1">
        <f t="shared" si="27"/>
        <v>24</v>
      </c>
      <c r="AF94" s="1">
        <f t="shared" si="28"/>
        <v>70</v>
      </c>
      <c r="AG94" s="1">
        <f t="shared" si="29"/>
        <v>0</v>
      </c>
      <c r="AH94" s="1">
        <f t="shared" si="30"/>
        <v>16</v>
      </c>
      <c r="AI94" s="1">
        <f t="shared" si="31"/>
        <v>22</v>
      </c>
      <c r="AJ94">
        <f t="shared" si="33"/>
        <v>384</v>
      </c>
      <c r="AK94" s="1">
        <f t="shared" si="34"/>
        <v>0</v>
      </c>
      <c r="AL94" s="1">
        <f>RANK(AJ94,AJ:AJ,0)+COUNTIFS($AJ$3:AJ94,AJ94)-1</f>
        <v>296</v>
      </c>
      <c r="AM94" s="1">
        <f>RANK(AK94,AK:AK,0)+COUNTIFS($AK$3:AK94,AK94)-1</f>
        <v>294</v>
      </c>
      <c r="AN94" s="5">
        <f t="shared" si="32"/>
        <v>227.33333333333334</v>
      </c>
    </row>
    <row r="95" spans="1:40">
      <c r="A95" s="5">
        <f>RANK(AN95,AN:AN,1)+COUNTIFS($AN$3:AN95,AN95)-1</f>
        <v>93</v>
      </c>
      <c r="B95" s="54" t="s">
        <v>364</v>
      </c>
      <c r="C95" s="55" t="s">
        <v>115</v>
      </c>
      <c r="D95">
        <v>0</v>
      </c>
      <c r="E95">
        <v>94</v>
      </c>
      <c r="F95">
        <v>78</v>
      </c>
      <c r="G95">
        <v>131</v>
      </c>
      <c r="H95">
        <v>127</v>
      </c>
      <c r="I95">
        <v>31</v>
      </c>
      <c r="J95">
        <v>0</v>
      </c>
      <c r="K95">
        <v>125</v>
      </c>
      <c r="L95">
        <v>44</v>
      </c>
      <c r="M95">
        <v>0</v>
      </c>
      <c r="N95">
        <v>30</v>
      </c>
      <c r="O95">
        <v>108</v>
      </c>
      <c r="P95">
        <v>103</v>
      </c>
      <c r="Q95">
        <v>84</v>
      </c>
      <c r="R95">
        <v>83</v>
      </c>
      <c r="S95">
        <v>93</v>
      </c>
      <c r="W95" s="1">
        <f t="shared" si="19"/>
        <v>0</v>
      </c>
      <c r="X95" s="1">
        <f t="shared" si="20"/>
        <v>21</v>
      </c>
      <c r="Y95" s="1">
        <f t="shared" si="21"/>
        <v>53</v>
      </c>
      <c r="Z95" s="1">
        <f t="shared" si="22"/>
        <v>129</v>
      </c>
      <c r="AA95" s="1">
        <f t="shared" si="23"/>
        <v>80</v>
      </c>
      <c r="AB95" s="1">
        <f t="shared" si="24"/>
        <v>1</v>
      </c>
      <c r="AC95" s="1">
        <f t="shared" si="25"/>
        <v>0</v>
      </c>
      <c r="AD95" s="1">
        <f t="shared" si="26"/>
        <v>87</v>
      </c>
      <c r="AE95" s="1">
        <f t="shared" si="27"/>
        <v>38</v>
      </c>
      <c r="AF95" s="1">
        <f t="shared" si="28"/>
        <v>101</v>
      </c>
      <c r="AG95" s="1">
        <f t="shared" si="29"/>
        <v>30</v>
      </c>
      <c r="AH95" s="1">
        <f t="shared" si="30"/>
        <v>41</v>
      </c>
      <c r="AI95" s="1">
        <f t="shared" si="31"/>
        <v>27</v>
      </c>
      <c r="AJ95">
        <f t="shared" si="33"/>
        <v>608</v>
      </c>
      <c r="AK95" s="1">
        <f t="shared" si="34"/>
        <v>4</v>
      </c>
      <c r="AL95" s="1">
        <f>RANK(AJ95,AJ:AJ,0)+COUNTIFS($AJ$3:AJ95,AJ95)-1</f>
        <v>171</v>
      </c>
      <c r="AM95" s="1">
        <f>RANK(AK95,AK:AK,0)+COUNTIFS($AK$3:AK95,AK95)-1</f>
        <v>75</v>
      </c>
      <c r="AN95" s="5">
        <f t="shared" si="32"/>
        <v>113</v>
      </c>
    </row>
    <row r="96" spans="1:40">
      <c r="A96" s="5">
        <f>RANK(AN96,AN:AN,1)+COUNTIFS($AN$3:AN96,AN96)-1</f>
        <v>118</v>
      </c>
      <c r="B96" s="54" t="s">
        <v>365</v>
      </c>
      <c r="C96" s="55" t="s">
        <v>100</v>
      </c>
      <c r="D96">
        <v>0</v>
      </c>
      <c r="E96">
        <v>131</v>
      </c>
      <c r="F96">
        <v>73</v>
      </c>
      <c r="G96">
        <v>116</v>
      </c>
      <c r="H96">
        <v>91</v>
      </c>
      <c r="I96">
        <v>59</v>
      </c>
      <c r="J96">
        <v>36</v>
      </c>
      <c r="K96">
        <v>0</v>
      </c>
      <c r="L96">
        <v>102</v>
      </c>
      <c r="M96">
        <v>105</v>
      </c>
      <c r="N96">
        <v>94</v>
      </c>
      <c r="O96">
        <v>0</v>
      </c>
      <c r="P96">
        <v>115</v>
      </c>
      <c r="Q96">
        <v>79</v>
      </c>
      <c r="R96">
        <v>129</v>
      </c>
      <c r="S96">
        <v>94</v>
      </c>
      <c r="W96" s="1">
        <f t="shared" si="19"/>
        <v>0</v>
      </c>
      <c r="X96" s="1">
        <f t="shared" si="20"/>
        <v>16</v>
      </c>
      <c r="Y96" s="1">
        <f t="shared" si="21"/>
        <v>58</v>
      </c>
      <c r="Z96" s="1">
        <f t="shared" si="22"/>
        <v>114</v>
      </c>
      <c r="AA96" s="1">
        <f t="shared" si="23"/>
        <v>44</v>
      </c>
      <c r="AB96" s="1">
        <f t="shared" si="24"/>
        <v>27</v>
      </c>
      <c r="AC96" s="1">
        <f t="shared" si="25"/>
        <v>36</v>
      </c>
      <c r="AD96" s="1">
        <f t="shared" si="26"/>
        <v>38</v>
      </c>
      <c r="AE96" s="1">
        <f t="shared" si="27"/>
        <v>96</v>
      </c>
      <c r="AF96" s="1">
        <f t="shared" si="28"/>
        <v>4</v>
      </c>
      <c r="AG96" s="1">
        <f t="shared" si="29"/>
        <v>94</v>
      </c>
      <c r="AH96" s="1">
        <f t="shared" si="30"/>
        <v>67</v>
      </c>
      <c r="AI96" s="1">
        <f t="shared" si="31"/>
        <v>15</v>
      </c>
      <c r="AJ96">
        <f t="shared" si="33"/>
        <v>609</v>
      </c>
      <c r="AK96" s="1">
        <f t="shared" si="34"/>
        <v>3</v>
      </c>
      <c r="AL96" s="1">
        <f>RANK(AJ96,AJ:AJ,0)+COUNTIFS($AJ$3:AJ96,AJ96)-1</f>
        <v>165</v>
      </c>
      <c r="AM96" s="1">
        <f>RANK(AK96,AK:AK,0)+COUNTIFS($AK$3:AK96,AK96)-1</f>
        <v>134</v>
      </c>
      <c r="AN96" s="5">
        <f t="shared" si="32"/>
        <v>131</v>
      </c>
    </row>
    <row r="97" spans="1:40">
      <c r="A97" s="5">
        <f>RANK(AN97,AN:AN,1)+COUNTIFS($AN$3:AN97,AN97)-1</f>
        <v>97</v>
      </c>
      <c r="B97" s="54" t="s">
        <v>366</v>
      </c>
      <c r="C97" s="55" t="s">
        <v>91</v>
      </c>
      <c r="D97">
        <v>0</v>
      </c>
      <c r="E97">
        <v>35</v>
      </c>
      <c r="F97">
        <v>90</v>
      </c>
      <c r="G97">
        <v>42</v>
      </c>
      <c r="H97">
        <v>0</v>
      </c>
      <c r="I97">
        <v>77</v>
      </c>
      <c r="J97">
        <v>73</v>
      </c>
      <c r="K97">
        <v>87</v>
      </c>
      <c r="L97">
        <v>9</v>
      </c>
      <c r="M97">
        <v>124</v>
      </c>
      <c r="N97">
        <v>96</v>
      </c>
      <c r="O97">
        <v>33</v>
      </c>
      <c r="P97">
        <v>0</v>
      </c>
      <c r="Q97">
        <v>58</v>
      </c>
      <c r="R97">
        <v>85</v>
      </c>
      <c r="S97">
        <v>95</v>
      </c>
      <c r="W97" s="1">
        <f t="shared" si="19"/>
        <v>0</v>
      </c>
      <c r="X97" s="1">
        <f t="shared" si="20"/>
        <v>80</v>
      </c>
      <c r="Y97" s="1">
        <f t="shared" si="21"/>
        <v>41</v>
      </c>
      <c r="Z97" s="1">
        <f t="shared" si="22"/>
        <v>40</v>
      </c>
      <c r="AA97" s="1">
        <f t="shared" si="23"/>
        <v>47</v>
      </c>
      <c r="AB97" s="1">
        <f t="shared" si="24"/>
        <v>45</v>
      </c>
      <c r="AC97" s="1">
        <f t="shared" si="25"/>
        <v>73</v>
      </c>
      <c r="AD97" s="1">
        <f t="shared" si="26"/>
        <v>49</v>
      </c>
      <c r="AE97" s="1">
        <f t="shared" si="27"/>
        <v>3</v>
      </c>
      <c r="AF97" s="1">
        <f t="shared" si="28"/>
        <v>23</v>
      </c>
      <c r="AG97" s="1">
        <f t="shared" si="29"/>
        <v>96</v>
      </c>
      <c r="AH97" s="1">
        <f t="shared" si="30"/>
        <v>34</v>
      </c>
      <c r="AI97" s="1">
        <f t="shared" si="31"/>
        <v>130</v>
      </c>
      <c r="AJ97">
        <f t="shared" si="33"/>
        <v>661</v>
      </c>
      <c r="AK97" s="1">
        <f t="shared" si="34"/>
        <v>3</v>
      </c>
      <c r="AL97" s="1">
        <f>RANK(AJ97,AJ:AJ,0)+COUNTIFS($AJ$3:AJ97,AJ97)-1</f>
        <v>115</v>
      </c>
      <c r="AM97" s="1">
        <f>RANK(AK97,AK:AK,0)+COUNTIFS($AK$3:AK97,AK97)-1</f>
        <v>135</v>
      </c>
      <c r="AN97" s="5">
        <f t="shared" si="32"/>
        <v>115</v>
      </c>
    </row>
    <row r="98" spans="1:40">
      <c r="A98" s="5">
        <f>RANK(AN98,AN:AN,1)+COUNTIFS($AN$3:AN98,AN98)-1</f>
        <v>236</v>
      </c>
      <c r="B98" s="54" t="s">
        <v>367</v>
      </c>
      <c r="C98" s="55" t="s">
        <v>16</v>
      </c>
      <c r="D98">
        <v>0</v>
      </c>
      <c r="E98">
        <v>120</v>
      </c>
      <c r="F98">
        <v>74</v>
      </c>
      <c r="G98">
        <v>65</v>
      </c>
      <c r="H98">
        <v>33</v>
      </c>
      <c r="I98">
        <v>85</v>
      </c>
      <c r="J98">
        <v>62</v>
      </c>
      <c r="K98">
        <v>58</v>
      </c>
      <c r="L98">
        <v>0</v>
      </c>
      <c r="M98">
        <v>73</v>
      </c>
      <c r="N98">
        <v>0</v>
      </c>
      <c r="O98">
        <v>124</v>
      </c>
      <c r="P98">
        <v>18</v>
      </c>
      <c r="Q98">
        <v>110</v>
      </c>
      <c r="R98">
        <v>87</v>
      </c>
      <c r="S98">
        <v>96</v>
      </c>
      <c r="W98" s="1">
        <f t="shared" si="19"/>
        <v>0</v>
      </c>
      <c r="X98" s="1">
        <f t="shared" si="20"/>
        <v>5</v>
      </c>
      <c r="Y98" s="1">
        <f t="shared" si="21"/>
        <v>57</v>
      </c>
      <c r="Z98" s="1">
        <f t="shared" si="22"/>
        <v>63</v>
      </c>
      <c r="AA98" s="1">
        <f t="shared" si="23"/>
        <v>14</v>
      </c>
      <c r="AB98" s="1">
        <f t="shared" si="24"/>
        <v>53</v>
      </c>
      <c r="AC98" s="1">
        <f t="shared" si="25"/>
        <v>62</v>
      </c>
      <c r="AD98" s="1">
        <f t="shared" si="26"/>
        <v>20</v>
      </c>
      <c r="AE98" s="1">
        <f t="shared" si="27"/>
        <v>6</v>
      </c>
      <c r="AF98" s="1">
        <f t="shared" si="28"/>
        <v>28</v>
      </c>
      <c r="AG98" s="1">
        <f t="shared" si="29"/>
        <v>0</v>
      </c>
      <c r="AH98" s="1">
        <f t="shared" si="30"/>
        <v>57</v>
      </c>
      <c r="AI98" s="1">
        <f t="shared" si="31"/>
        <v>112</v>
      </c>
      <c r="AJ98">
        <f t="shared" si="33"/>
        <v>477</v>
      </c>
      <c r="AK98" s="1">
        <f t="shared" si="34"/>
        <v>1</v>
      </c>
      <c r="AL98" s="1">
        <f>RANK(AJ98,AJ:AJ,0)+COUNTIFS($AJ$3:AJ98,AJ98)-1</f>
        <v>253</v>
      </c>
      <c r="AM98" s="1">
        <f>RANK(AK98,AK:AK,0)+COUNTIFS($AK$3:AK98,AK98)-1</f>
        <v>274</v>
      </c>
      <c r="AN98" s="5">
        <f t="shared" si="32"/>
        <v>207.66666666666666</v>
      </c>
    </row>
    <row r="99" spans="1:40">
      <c r="A99" s="5">
        <f>RANK(AN99,AN:AN,1)+COUNTIFS($AN$3:AN99,AN99)-1</f>
        <v>215</v>
      </c>
      <c r="B99" s="56" t="s">
        <v>368</v>
      </c>
      <c r="C99" s="57" t="s">
        <v>58</v>
      </c>
      <c r="D99">
        <v>0</v>
      </c>
      <c r="E99">
        <v>131</v>
      </c>
      <c r="F99">
        <v>0</v>
      </c>
      <c r="G99">
        <v>9</v>
      </c>
      <c r="H99">
        <v>84</v>
      </c>
      <c r="I99">
        <v>81</v>
      </c>
      <c r="J99">
        <v>42</v>
      </c>
      <c r="K99">
        <v>51</v>
      </c>
      <c r="L99">
        <v>63</v>
      </c>
      <c r="M99">
        <v>82</v>
      </c>
      <c r="N99">
        <v>0</v>
      </c>
      <c r="O99">
        <v>54</v>
      </c>
      <c r="P99">
        <v>37</v>
      </c>
      <c r="Q99">
        <v>78</v>
      </c>
      <c r="R99">
        <v>57</v>
      </c>
      <c r="S99">
        <v>97</v>
      </c>
      <c r="W99" s="1">
        <f t="shared" si="19"/>
        <v>0</v>
      </c>
      <c r="X99" s="1">
        <f t="shared" si="20"/>
        <v>16</v>
      </c>
      <c r="Y99" s="1">
        <f t="shared" si="21"/>
        <v>131</v>
      </c>
      <c r="Z99" s="1">
        <f t="shared" si="22"/>
        <v>7</v>
      </c>
      <c r="AA99" s="1">
        <f t="shared" si="23"/>
        <v>37</v>
      </c>
      <c r="AB99" s="1">
        <f t="shared" si="24"/>
        <v>49</v>
      </c>
      <c r="AC99" s="1">
        <f t="shared" si="25"/>
        <v>42</v>
      </c>
      <c r="AD99" s="1">
        <f t="shared" si="26"/>
        <v>13</v>
      </c>
      <c r="AE99" s="1">
        <f t="shared" si="27"/>
        <v>57</v>
      </c>
      <c r="AF99" s="1">
        <f t="shared" si="28"/>
        <v>19</v>
      </c>
      <c r="AG99" s="1">
        <f t="shared" si="29"/>
        <v>0</v>
      </c>
      <c r="AH99" s="1">
        <f t="shared" si="30"/>
        <v>13</v>
      </c>
      <c r="AI99" s="1">
        <f t="shared" si="31"/>
        <v>93</v>
      </c>
      <c r="AJ99">
        <f t="shared" si="33"/>
        <v>477</v>
      </c>
      <c r="AK99" s="1">
        <f t="shared" si="34"/>
        <v>2</v>
      </c>
      <c r="AL99" s="1">
        <f>RANK(AJ99,AJ:AJ,0)+COUNTIFS($AJ$3:AJ99,AJ99)-1</f>
        <v>254</v>
      </c>
      <c r="AM99" s="1">
        <f>RANK(AK99,AK:AK,0)+COUNTIFS($AK$3:AK99,AK99)-1</f>
        <v>220</v>
      </c>
      <c r="AN99" s="5">
        <f t="shared" si="32"/>
        <v>190.33333333333334</v>
      </c>
    </row>
    <row r="100" spans="1:40">
      <c r="A100" s="5">
        <f>RANK(AN100,AN:AN,1)+COUNTIFS($AN$3:AN100,AN100)-1</f>
        <v>136</v>
      </c>
      <c r="B100" s="56" t="s">
        <v>369</v>
      </c>
      <c r="C100" s="57" t="s">
        <v>108</v>
      </c>
      <c r="D100">
        <v>0</v>
      </c>
      <c r="E100">
        <v>53</v>
      </c>
      <c r="F100">
        <v>131</v>
      </c>
      <c r="G100">
        <v>74</v>
      </c>
      <c r="H100">
        <v>83</v>
      </c>
      <c r="I100">
        <v>0</v>
      </c>
      <c r="J100">
        <v>103</v>
      </c>
      <c r="K100">
        <v>122</v>
      </c>
      <c r="L100">
        <v>13</v>
      </c>
      <c r="M100">
        <v>30</v>
      </c>
      <c r="N100">
        <v>0</v>
      </c>
      <c r="O100">
        <v>84</v>
      </c>
      <c r="P100">
        <v>31</v>
      </c>
      <c r="Q100">
        <v>104</v>
      </c>
      <c r="R100">
        <v>44</v>
      </c>
      <c r="S100">
        <v>98</v>
      </c>
      <c r="W100" s="1">
        <f t="shared" si="19"/>
        <v>0</v>
      </c>
      <c r="X100" s="1">
        <f t="shared" si="20"/>
        <v>62</v>
      </c>
      <c r="Y100" s="1">
        <f t="shared" si="21"/>
        <v>0</v>
      </c>
      <c r="Z100" s="1">
        <f t="shared" si="22"/>
        <v>72</v>
      </c>
      <c r="AA100" s="1">
        <f t="shared" si="23"/>
        <v>36</v>
      </c>
      <c r="AB100" s="1">
        <f t="shared" si="24"/>
        <v>32</v>
      </c>
      <c r="AC100" s="1">
        <f t="shared" si="25"/>
        <v>103</v>
      </c>
      <c r="AD100" s="1">
        <f t="shared" si="26"/>
        <v>84</v>
      </c>
      <c r="AE100" s="1">
        <f t="shared" si="27"/>
        <v>7</v>
      </c>
      <c r="AF100" s="1">
        <f t="shared" si="28"/>
        <v>71</v>
      </c>
      <c r="AG100" s="1">
        <f t="shared" si="29"/>
        <v>0</v>
      </c>
      <c r="AH100" s="1">
        <f t="shared" si="30"/>
        <v>17</v>
      </c>
      <c r="AI100" s="1">
        <f t="shared" si="31"/>
        <v>99</v>
      </c>
      <c r="AJ100">
        <f t="shared" si="33"/>
        <v>583</v>
      </c>
      <c r="AK100" s="1">
        <f t="shared" si="34"/>
        <v>3</v>
      </c>
      <c r="AL100" s="1">
        <f>RANK(AJ100,AJ:AJ,0)+COUNTIFS($AJ$3:AJ100,AJ100)-1</f>
        <v>186</v>
      </c>
      <c r="AM100" s="1">
        <f>RANK(AK100,AK:AK,0)+COUNTIFS($AK$3:AK100,AK100)-1</f>
        <v>136</v>
      </c>
      <c r="AN100" s="5">
        <f t="shared" si="32"/>
        <v>140</v>
      </c>
    </row>
    <row r="101" spans="1:40">
      <c r="A101" s="5">
        <f>RANK(AN101,AN:AN,1)+COUNTIFS($AN$3:AN101,AN101)-1</f>
        <v>241</v>
      </c>
      <c r="B101" s="56" t="s">
        <v>370</v>
      </c>
      <c r="C101" s="57" t="s">
        <v>27</v>
      </c>
      <c r="D101">
        <v>0</v>
      </c>
      <c r="E101">
        <v>131</v>
      </c>
      <c r="F101">
        <v>11</v>
      </c>
      <c r="G101">
        <v>30</v>
      </c>
      <c r="H101">
        <v>20</v>
      </c>
      <c r="I101">
        <v>96</v>
      </c>
      <c r="J101">
        <v>0</v>
      </c>
      <c r="K101">
        <v>16</v>
      </c>
      <c r="L101">
        <v>56</v>
      </c>
      <c r="M101">
        <v>70</v>
      </c>
      <c r="N101">
        <v>0</v>
      </c>
      <c r="O101">
        <v>21</v>
      </c>
      <c r="P101">
        <v>61</v>
      </c>
      <c r="Q101">
        <v>80</v>
      </c>
      <c r="R101">
        <v>86</v>
      </c>
      <c r="S101">
        <v>99</v>
      </c>
      <c r="W101" s="1">
        <f t="shared" si="19"/>
        <v>0</v>
      </c>
      <c r="X101" s="1">
        <f t="shared" si="20"/>
        <v>16</v>
      </c>
      <c r="Y101" s="1">
        <f t="shared" si="21"/>
        <v>120</v>
      </c>
      <c r="Z101" s="1">
        <f t="shared" si="22"/>
        <v>28</v>
      </c>
      <c r="AA101" s="1">
        <f t="shared" si="23"/>
        <v>27</v>
      </c>
      <c r="AB101" s="1">
        <f t="shared" si="24"/>
        <v>64</v>
      </c>
      <c r="AC101" s="1">
        <f t="shared" si="25"/>
        <v>0</v>
      </c>
      <c r="AD101" s="1">
        <f t="shared" si="26"/>
        <v>22</v>
      </c>
      <c r="AE101" s="1">
        <f t="shared" si="27"/>
        <v>50</v>
      </c>
      <c r="AF101" s="1">
        <f t="shared" si="28"/>
        <v>31</v>
      </c>
      <c r="AG101" s="1">
        <f t="shared" si="29"/>
        <v>0</v>
      </c>
      <c r="AH101" s="1">
        <f t="shared" si="30"/>
        <v>46</v>
      </c>
      <c r="AI101" s="1">
        <f t="shared" si="31"/>
        <v>69</v>
      </c>
      <c r="AJ101">
        <f t="shared" si="33"/>
        <v>473</v>
      </c>
      <c r="AK101" s="1">
        <f t="shared" si="34"/>
        <v>1</v>
      </c>
      <c r="AL101" s="1">
        <f>RANK(AJ101,AJ:AJ,0)+COUNTIFS($AJ$3:AJ101,AJ101)-1</f>
        <v>257</v>
      </c>
      <c r="AM101" s="1">
        <f>RANK(AK101,AK:AK,0)+COUNTIFS($AK$3:AK101,AK101)-1</f>
        <v>275</v>
      </c>
      <c r="AN101" s="5">
        <f t="shared" si="32"/>
        <v>210.33333333333334</v>
      </c>
    </row>
    <row r="102" spans="1:40">
      <c r="A102" s="5">
        <f>RANK(AN102,AN:AN,1)+COUNTIFS($AN$3:AN102,AN102)-1</f>
        <v>256</v>
      </c>
      <c r="B102" s="56" t="s">
        <v>371</v>
      </c>
      <c r="C102" s="57" t="s">
        <v>60</v>
      </c>
      <c r="D102">
        <v>0</v>
      </c>
      <c r="E102">
        <v>9</v>
      </c>
      <c r="F102">
        <v>131</v>
      </c>
      <c r="G102">
        <v>7</v>
      </c>
      <c r="H102">
        <v>62</v>
      </c>
      <c r="I102">
        <v>69</v>
      </c>
      <c r="J102">
        <v>0</v>
      </c>
      <c r="K102">
        <v>74</v>
      </c>
      <c r="L102">
        <v>15</v>
      </c>
      <c r="M102">
        <v>115</v>
      </c>
      <c r="N102">
        <v>0</v>
      </c>
      <c r="O102">
        <v>36</v>
      </c>
      <c r="P102">
        <v>129</v>
      </c>
      <c r="Q102">
        <v>102</v>
      </c>
      <c r="R102">
        <v>121</v>
      </c>
      <c r="S102">
        <v>100</v>
      </c>
      <c r="W102" s="1">
        <f t="shared" si="19"/>
        <v>0</v>
      </c>
      <c r="X102" s="1">
        <f t="shared" si="20"/>
        <v>106</v>
      </c>
      <c r="Y102" s="1">
        <f t="shared" si="21"/>
        <v>0</v>
      </c>
      <c r="Z102" s="1">
        <f t="shared" si="22"/>
        <v>5</v>
      </c>
      <c r="AA102" s="1">
        <f t="shared" si="23"/>
        <v>15</v>
      </c>
      <c r="AB102" s="1">
        <f t="shared" si="24"/>
        <v>37</v>
      </c>
      <c r="AC102" s="1">
        <f t="shared" si="25"/>
        <v>0</v>
      </c>
      <c r="AD102" s="1">
        <f t="shared" si="26"/>
        <v>36</v>
      </c>
      <c r="AE102" s="1">
        <f t="shared" si="27"/>
        <v>9</v>
      </c>
      <c r="AF102" s="1">
        <f t="shared" si="28"/>
        <v>14</v>
      </c>
      <c r="AG102" s="1">
        <f t="shared" si="29"/>
        <v>0</v>
      </c>
      <c r="AH102" s="1">
        <f t="shared" si="30"/>
        <v>31</v>
      </c>
      <c r="AI102" s="1">
        <f t="shared" si="31"/>
        <v>1</v>
      </c>
      <c r="AJ102">
        <f t="shared" si="33"/>
        <v>254</v>
      </c>
      <c r="AK102" s="1">
        <f t="shared" si="34"/>
        <v>1</v>
      </c>
      <c r="AL102" s="1">
        <f>RANK(AJ102,AJ:AJ,0)+COUNTIFS($AJ$3:AJ102,AJ102)-1</f>
        <v>298</v>
      </c>
      <c r="AM102" s="1">
        <f>RANK(AK102,AK:AK,0)+COUNTIFS($AK$3:AK102,AK102)-1</f>
        <v>276</v>
      </c>
      <c r="AN102" s="5">
        <f t="shared" si="32"/>
        <v>224.66666666666666</v>
      </c>
    </row>
    <row r="103" spans="1:40">
      <c r="A103" s="5">
        <f>RANK(AN103,AN:AN,1)+COUNTIFS($AN$3:AN103,AN103)-1</f>
        <v>20</v>
      </c>
      <c r="B103" s="56" t="s">
        <v>372</v>
      </c>
      <c r="C103" s="57" t="s">
        <v>42</v>
      </c>
      <c r="D103">
        <v>0</v>
      </c>
      <c r="E103">
        <v>122</v>
      </c>
      <c r="F103">
        <v>45</v>
      </c>
      <c r="G103">
        <v>124</v>
      </c>
      <c r="H103">
        <v>131</v>
      </c>
      <c r="I103">
        <v>0</v>
      </c>
      <c r="J103">
        <v>105</v>
      </c>
      <c r="K103">
        <v>121</v>
      </c>
      <c r="L103">
        <v>74</v>
      </c>
      <c r="M103">
        <v>79</v>
      </c>
      <c r="N103">
        <v>69</v>
      </c>
      <c r="O103">
        <v>0</v>
      </c>
      <c r="P103">
        <v>102</v>
      </c>
      <c r="Q103">
        <v>15</v>
      </c>
      <c r="R103">
        <v>115</v>
      </c>
      <c r="S103">
        <v>101</v>
      </c>
      <c r="W103" s="1">
        <f t="shared" si="19"/>
        <v>0</v>
      </c>
      <c r="X103" s="1">
        <f t="shared" si="20"/>
        <v>7</v>
      </c>
      <c r="Y103" s="1">
        <f t="shared" si="21"/>
        <v>86</v>
      </c>
      <c r="Z103" s="1">
        <f t="shared" si="22"/>
        <v>122</v>
      </c>
      <c r="AA103" s="1">
        <f t="shared" si="23"/>
        <v>84</v>
      </c>
      <c r="AB103" s="1">
        <f t="shared" si="24"/>
        <v>32</v>
      </c>
      <c r="AC103" s="1">
        <f t="shared" si="25"/>
        <v>105</v>
      </c>
      <c r="AD103" s="1">
        <f t="shared" si="26"/>
        <v>83</v>
      </c>
      <c r="AE103" s="1">
        <f t="shared" si="27"/>
        <v>68</v>
      </c>
      <c r="AF103" s="1">
        <f t="shared" si="28"/>
        <v>22</v>
      </c>
      <c r="AG103" s="1">
        <f t="shared" si="29"/>
        <v>69</v>
      </c>
      <c r="AH103" s="1">
        <f t="shared" si="30"/>
        <v>67</v>
      </c>
      <c r="AI103" s="1">
        <f t="shared" si="31"/>
        <v>28</v>
      </c>
      <c r="AJ103">
        <f t="shared" si="33"/>
        <v>773</v>
      </c>
      <c r="AK103" s="1">
        <f t="shared" si="34"/>
        <v>5</v>
      </c>
      <c r="AL103" s="1">
        <f>RANK(AJ103,AJ:AJ,0)+COUNTIFS($AJ$3:AJ103,AJ103)-1</f>
        <v>45</v>
      </c>
      <c r="AM103" s="1">
        <f>RANK(AK103,AK:AK,0)+COUNTIFS($AK$3:AK103,AK103)-1</f>
        <v>23</v>
      </c>
      <c r="AN103" s="5">
        <f t="shared" si="32"/>
        <v>56.333333333333336</v>
      </c>
    </row>
    <row r="104" spans="1:40">
      <c r="A104" s="5">
        <f>RANK(AN104,AN:AN,1)+COUNTIFS($AN$3:AN104,AN104)-1</f>
        <v>196</v>
      </c>
      <c r="B104" s="56" t="s">
        <v>373</v>
      </c>
      <c r="C104" s="57" t="s">
        <v>129</v>
      </c>
      <c r="D104">
        <v>0</v>
      </c>
      <c r="E104">
        <v>131</v>
      </c>
      <c r="F104">
        <v>63</v>
      </c>
      <c r="G104">
        <v>0</v>
      </c>
      <c r="H104">
        <v>35</v>
      </c>
      <c r="I104">
        <v>8</v>
      </c>
      <c r="J104">
        <v>61</v>
      </c>
      <c r="K104">
        <v>0</v>
      </c>
      <c r="L104">
        <v>100</v>
      </c>
      <c r="M104">
        <v>56</v>
      </c>
      <c r="N104">
        <v>16</v>
      </c>
      <c r="O104">
        <v>12</v>
      </c>
      <c r="P104">
        <v>21</v>
      </c>
      <c r="Q104">
        <v>126</v>
      </c>
      <c r="R104">
        <v>70</v>
      </c>
      <c r="S104">
        <v>102</v>
      </c>
      <c r="W104" s="1">
        <f t="shared" si="19"/>
        <v>0</v>
      </c>
      <c r="X104" s="1">
        <f t="shared" si="20"/>
        <v>16</v>
      </c>
      <c r="Y104" s="1">
        <f t="shared" si="21"/>
        <v>68</v>
      </c>
      <c r="Z104" s="1">
        <f t="shared" si="22"/>
        <v>2</v>
      </c>
      <c r="AA104" s="1">
        <f t="shared" si="23"/>
        <v>12</v>
      </c>
      <c r="AB104" s="1">
        <f t="shared" si="24"/>
        <v>24</v>
      </c>
      <c r="AC104" s="1">
        <f t="shared" si="25"/>
        <v>61</v>
      </c>
      <c r="AD104" s="1">
        <f t="shared" si="26"/>
        <v>38</v>
      </c>
      <c r="AE104" s="1">
        <f t="shared" si="27"/>
        <v>94</v>
      </c>
      <c r="AF104" s="1">
        <f t="shared" si="28"/>
        <v>45</v>
      </c>
      <c r="AG104" s="1">
        <f t="shared" si="29"/>
        <v>16</v>
      </c>
      <c r="AH104" s="1">
        <f t="shared" si="30"/>
        <v>55</v>
      </c>
      <c r="AI104" s="1">
        <f t="shared" si="31"/>
        <v>109</v>
      </c>
      <c r="AJ104">
        <f t="shared" si="33"/>
        <v>540</v>
      </c>
      <c r="AK104" s="1">
        <f t="shared" si="34"/>
        <v>2</v>
      </c>
      <c r="AL104" s="1">
        <f>RANK(AJ104,AJ:AJ,0)+COUNTIFS($AJ$3:AJ104,AJ104)-1</f>
        <v>208</v>
      </c>
      <c r="AM104" s="1">
        <f>RANK(AK104,AK:AK,0)+COUNTIFS($AK$3:AK104,AK104)-1</f>
        <v>221</v>
      </c>
      <c r="AN104" s="5">
        <f t="shared" si="32"/>
        <v>177</v>
      </c>
    </row>
    <row r="105" spans="1:40">
      <c r="A105" s="5">
        <f>RANK(AN105,AN:AN,1)+COUNTIFS($AN$3:AN105,AN105)-1</f>
        <v>88</v>
      </c>
      <c r="B105" s="56" t="s">
        <v>374</v>
      </c>
      <c r="C105" s="57" t="s">
        <v>132</v>
      </c>
      <c r="D105">
        <v>0</v>
      </c>
      <c r="E105">
        <v>82</v>
      </c>
      <c r="F105">
        <v>107</v>
      </c>
      <c r="G105">
        <v>131</v>
      </c>
      <c r="H105">
        <v>0</v>
      </c>
      <c r="I105">
        <v>41</v>
      </c>
      <c r="J105">
        <v>101</v>
      </c>
      <c r="K105">
        <v>6</v>
      </c>
      <c r="L105">
        <v>32</v>
      </c>
      <c r="M105">
        <v>0</v>
      </c>
      <c r="N105">
        <v>64</v>
      </c>
      <c r="O105">
        <v>17</v>
      </c>
      <c r="P105">
        <v>65</v>
      </c>
      <c r="Q105">
        <v>38</v>
      </c>
      <c r="R105">
        <v>43</v>
      </c>
      <c r="S105">
        <v>103</v>
      </c>
      <c r="W105" s="1">
        <f t="shared" si="19"/>
        <v>0</v>
      </c>
      <c r="X105" s="1">
        <f t="shared" si="20"/>
        <v>33</v>
      </c>
      <c r="Y105" s="1">
        <f t="shared" si="21"/>
        <v>24</v>
      </c>
      <c r="Z105" s="1">
        <f t="shared" si="22"/>
        <v>129</v>
      </c>
      <c r="AA105" s="1">
        <f t="shared" si="23"/>
        <v>47</v>
      </c>
      <c r="AB105" s="1">
        <f t="shared" si="24"/>
        <v>9</v>
      </c>
      <c r="AC105" s="1">
        <f t="shared" si="25"/>
        <v>101</v>
      </c>
      <c r="AD105" s="1">
        <f t="shared" si="26"/>
        <v>32</v>
      </c>
      <c r="AE105" s="1">
        <f t="shared" si="27"/>
        <v>26</v>
      </c>
      <c r="AF105" s="1">
        <f t="shared" si="28"/>
        <v>101</v>
      </c>
      <c r="AG105" s="1">
        <f t="shared" si="29"/>
        <v>64</v>
      </c>
      <c r="AH105" s="1">
        <f t="shared" si="30"/>
        <v>50</v>
      </c>
      <c r="AI105" s="1">
        <f t="shared" si="31"/>
        <v>65</v>
      </c>
      <c r="AJ105">
        <f t="shared" si="33"/>
        <v>681</v>
      </c>
      <c r="AK105" s="1">
        <f t="shared" si="34"/>
        <v>3</v>
      </c>
      <c r="AL105" s="1">
        <f>RANK(AJ105,AJ:AJ,0)+COUNTIFS($AJ$3:AJ105,AJ105)-1</f>
        <v>95</v>
      </c>
      <c r="AM105" s="1">
        <f>RANK(AK105,AK:AK,0)+COUNTIFS($AK$3:AK105,AK105)-1</f>
        <v>137</v>
      </c>
      <c r="AN105" s="5">
        <f t="shared" si="32"/>
        <v>111.66666666666667</v>
      </c>
    </row>
    <row r="106" spans="1:40">
      <c r="A106" s="5">
        <f>RANK(AN106,AN:AN,1)+COUNTIFS($AN$3:AN106,AN106)-1</f>
        <v>211</v>
      </c>
      <c r="B106" s="56" t="s">
        <v>375</v>
      </c>
      <c r="C106" s="57" t="s">
        <v>80</v>
      </c>
      <c r="D106">
        <v>0</v>
      </c>
      <c r="E106">
        <v>34</v>
      </c>
      <c r="F106">
        <v>131</v>
      </c>
      <c r="G106">
        <v>80</v>
      </c>
      <c r="H106">
        <v>48</v>
      </c>
      <c r="I106">
        <v>0</v>
      </c>
      <c r="J106">
        <v>49</v>
      </c>
      <c r="K106">
        <v>92</v>
      </c>
      <c r="L106">
        <v>4</v>
      </c>
      <c r="M106">
        <v>55</v>
      </c>
      <c r="N106">
        <v>0</v>
      </c>
      <c r="O106">
        <v>25</v>
      </c>
      <c r="P106">
        <v>14</v>
      </c>
      <c r="Q106">
        <v>66</v>
      </c>
      <c r="R106">
        <v>45</v>
      </c>
      <c r="S106">
        <v>104</v>
      </c>
      <c r="W106" s="1">
        <f t="shared" si="19"/>
        <v>0</v>
      </c>
      <c r="X106" s="1">
        <f t="shared" si="20"/>
        <v>81</v>
      </c>
      <c r="Y106" s="1">
        <f t="shared" si="21"/>
        <v>0</v>
      </c>
      <c r="Z106" s="1">
        <f t="shared" si="22"/>
        <v>78</v>
      </c>
      <c r="AA106" s="1">
        <f t="shared" si="23"/>
        <v>1</v>
      </c>
      <c r="AB106" s="1">
        <f t="shared" si="24"/>
        <v>32</v>
      </c>
      <c r="AC106" s="1">
        <f t="shared" si="25"/>
        <v>49</v>
      </c>
      <c r="AD106" s="1">
        <f t="shared" si="26"/>
        <v>54</v>
      </c>
      <c r="AE106" s="1">
        <f t="shared" si="27"/>
        <v>2</v>
      </c>
      <c r="AF106" s="1">
        <f t="shared" si="28"/>
        <v>46</v>
      </c>
      <c r="AG106" s="1">
        <f t="shared" si="29"/>
        <v>0</v>
      </c>
      <c r="AH106" s="1">
        <f t="shared" si="30"/>
        <v>42</v>
      </c>
      <c r="AI106" s="1">
        <f t="shared" si="31"/>
        <v>116</v>
      </c>
      <c r="AJ106">
        <f t="shared" si="33"/>
        <v>501</v>
      </c>
      <c r="AK106" s="1">
        <f t="shared" si="34"/>
        <v>2</v>
      </c>
      <c r="AL106" s="1">
        <f>RANK(AJ106,AJ:AJ,0)+COUNTIFS($AJ$3:AJ106,AJ106)-1</f>
        <v>239</v>
      </c>
      <c r="AM106" s="1">
        <f>RANK(AK106,AK:AK,0)+COUNTIFS($AK$3:AK106,AK106)-1</f>
        <v>222</v>
      </c>
      <c r="AN106" s="5">
        <f t="shared" si="32"/>
        <v>188.33333333333334</v>
      </c>
    </row>
    <row r="107" spans="1:40">
      <c r="A107" s="5">
        <f>RANK(AN107,AN:AN,1)+COUNTIFS($AN$3:AN107,AN107)-1</f>
        <v>65</v>
      </c>
      <c r="B107" s="56" t="s">
        <v>376</v>
      </c>
      <c r="C107" s="57" t="s">
        <v>59</v>
      </c>
      <c r="D107">
        <v>0</v>
      </c>
      <c r="E107">
        <v>131</v>
      </c>
      <c r="F107">
        <v>58</v>
      </c>
      <c r="G107">
        <v>102</v>
      </c>
      <c r="H107">
        <v>25</v>
      </c>
      <c r="I107">
        <v>74</v>
      </c>
      <c r="J107">
        <v>94</v>
      </c>
      <c r="K107">
        <v>126</v>
      </c>
      <c r="L107">
        <v>129</v>
      </c>
      <c r="M107">
        <v>69</v>
      </c>
      <c r="N107">
        <v>15</v>
      </c>
      <c r="O107">
        <v>0</v>
      </c>
      <c r="P107">
        <v>121</v>
      </c>
      <c r="Q107">
        <v>0</v>
      </c>
      <c r="R107">
        <v>79</v>
      </c>
      <c r="S107">
        <v>105</v>
      </c>
      <c r="W107" s="1">
        <f t="shared" si="19"/>
        <v>0</v>
      </c>
      <c r="X107" s="1">
        <f t="shared" si="20"/>
        <v>16</v>
      </c>
      <c r="Y107" s="1">
        <f t="shared" si="21"/>
        <v>73</v>
      </c>
      <c r="Z107" s="1">
        <f t="shared" si="22"/>
        <v>100</v>
      </c>
      <c r="AA107" s="1">
        <f t="shared" si="23"/>
        <v>22</v>
      </c>
      <c r="AB107" s="1">
        <f t="shared" si="24"/>
        <v>42</v>
      </c>
      <c r="AC107" s="1">
        <f t="shared" si="25"/>
        <v>94</v>
      </c>
      <c r="AD107" s="1">
        <f t="shared" si="26"/>
        <v>88</v>
      </c>
      <c r="AE107" s="1">
        <f t="shared" si="27"/>
        <v>123</v>
      </c>
      <c r="AF107" s="1">
        <f t="shared" si="28"/>
        <v>32</v>
      </c>
      <c r="AG107" s="1">
        <f t="shared" si="29"/>
        <v>15</v>
      </c>
      <c r="AH107" s="1">
        <f t="shared" si="30"/>
        <v>67</v>
      </c>
      <c r="AI107" s="1">
        <f t="shared" si="31"/>
        <v>9</v>
      </c>
      <c r="AJ107">
        <f t="shared" si="33"/>
        <v>681</v>
      </c>
      <c r="AK107" s="1">
        <f t="shared" si="34"/>
        <v>4</v>
      </c>
      <c r="AL107" s="1">
        <f>RANK(AJ107,AJ:AJ,0)+COUNTIFS($AJ$3:AJ107,AJ107)-1</f>
        <v>96</v>
      </c>
      <c r="AM107" s="1">
        <f>RANK(AK107,AK:AK,0)+COUNTIFS($AK$3:AK107,AK107)-1</f>
        <v>76</v>
      </c>
      <c r="AN107" s="5">
        <f t="shared" si="32"/>
        <v>92.333333333333329</v>
      </c>
    </row>
    <row r="108" spans="1:40">
      <c r="A108" s="5">
        <f>RANK(AN108,AN:AN,1)+COUNTIFS($AN$3:AN108,AN108)-1</f>
        <v>123</v>
      </c>
      <c r="B108" s="56" t="s">
        <v>377</v>
      </c>
      <c r="C108" s="57" t="s">
        <v>104</v>
      </c>
      <c r="D108">
        <v>0</v>
      </c>
      <c r="E108">
        <v>131</v>
      </c>
      <c r="F108">
        <v>0</v>
      </c>
      <c r="G108">
        <v>47</v>
      </c>
      <c r="H108">
        <v>23</v>
      </c>
      <c r="I108">
        <v>109</v>
      </c>
      <c r="J108">
        <v>93</v>
      </c>
      <c r="K108">
        <v>28</v>
      </c>
      <c r="L108">
        <v>107</v>
      </c>
      <c r="M108">
        <v>46</v>
      </c>
      <c r="N108">
        <v>13</v>
      </c>
      <c r="O108">
        <v>112</v>
      </c>
      <c r="P108">
        <v>114</v>
      </c>
      <c r="Q108">
        <v>0</v>
      </c>
      <c r="R108">
        <v>27</v>
      </c>
      <c r="S108">
        <v>106</v>
      </c>
      <c r="W108" s="1">
        <f t="shared" si="19"/>
        <v>0</v>
      </c>
      <c r="X108" s="1">
        <f t="shared" si="20"/>
        <v>16</v>
      </c>
      <c r="Y108" s="1">
        <f t="shared" si="21"/>
        <v>131</v>
      </c>
      <c r="Z108" s="1">
        <f t="shared" si="22"/>
        <v>45</v>
      </c>
      <c r="AA108" s="1">
        <f t="shared" si="23"/>
        <v>24</v>
      </c>
      <c r="AB108" s="1">
        <f t="shared" si="24"/>
        <v>77</v>
      </c>
      <c r="AC108" s="1">
        <f t="shared" si="25"/>
        <v>93</v>
      </c>
      <c r="AD108" s="1">
        <f t="shared" si="26"/>
        <v>10</v>
      </c>
      <c r="AE108" s="1">
        <f t="shared" si="27"/>
        <v>101</v>
      </c>
      <c r="AF108" s="1">
        <f t="shared" si="28"/>
        <v>55</v>
      </c>
      <c r="AG108" s="1">
        <f t="shared" si="29"/>
        <v>13</v>
      </c>
      <c r="AH108" s="1">
        <f t="shared" si="30"/>
        <v>45</v>
      </c>
      <c r="AI108" s="1">
        <f t="shared" si="31"/>
        <v>16</v>
      </c>
      <c r="AJ108">
        <f t="shared" si="33"/>
        <v>626</v>
      </c>
      <c r="AK108" s="1">
        <f t="shared" si="34"/>
        <v>3</v>
      </c>
      <c r="AL108" s="1">
        <f>RANK(AJ108,AJ:AJ,0)+COUNTIFS($AJ$3:AJ108,AJ108)-1</f>
        <v>155</v>
      </c>
      <c r="AM108" s="1">
        <f>RANK(AK108,AK:AK,0)+COUNTIFS($AK$3:AK108,AK108)-1</f>
        <v>138</v>
      </c>
      <c r="AN108" s="5">
        <f t="shared" si="32"/>
        <v>133</v>
      </c>
    </row>
    <row r="109" spans="1:40">
      <c r="A109" s="5">
        <f>RANK(AN109,AN:AN,1)+COUNTIFS($AN$3:AN109,AN109)-1</f>
        <v>42</v>
      </c>
      <c r="B109" s="56" t="s">
        <v>378</v>
      </c>
      <c r="C109" s="57" t="s">
        <v>25</v>
      </c>
      <c r="D109">
        <v>25</v>
      </c>
      <c r="E109">
        <v>0</v>
      </c>
      <c r="F109">
        <v>131</v>
      </c>
      <c r="G109">
        <v>45</v>
      </c>
      <c r="H109">
        <v>53</v>
      </c>
      <c r="I109">
        <v>131</v>
      </c>
      <c r="J109">
        <v>40</v>
      </c>
      <c r="K109">
        <v>39</v>
      </c>
      <c r="L109">
        <v>95</v>
      </c>
      <c r="M109">
        <v>0</v>
      </c>
      <c r="N109">
        <v>29</v>
      </c>
      <c r="O109">
        <v>90</v>
      </c>
      <c r="P109">
        <v>23</v>
      </c>
      <c r="Q109">
        <v>0</v>
      </c>
      <c r="R109">
        <v>48</v>
      </c>
      <c r="S109">
        <v>107</v>
      </c>
      <c r="W109" s="1">
        <f t="shared" si="19"/>
        <v>25</v>
      </c>
      <c r="X109" s="1">
        <f t="shared" si="20"/>
        <v>115</v>
      </c>
      <c r="Y109" s="1">
        <f t="shared" si="21"/>
        <v>0</v>
      </c>
      <c r="Z109" s="1">
        <f t="shared" si="22"/>
        <v>43</v>
      </c>
      <c r="AA109" s="1">
        <f t="shared" si="23"/>
        <v>6</v>
      </c>
      <c r="AB109" s="1">
        <f t="shared" si="24"/>
        <v>99</v>
      </c>
      <c r="AC109" s="1">
        <f t="shared" si="25"/>
        <v>40</v>
      </c>
      <c r="AD109" s="1">
        <f t="shared" si="26"/>
        <v>1</v>
      </c>
      <c r="AE109" s="1">
        <f t="shared" si="27"/>
        <v>89</v>
      </c>
      <c r="AF109" s="1">
        <f t="shared" si="28"/>
        <v>101</v>
      </c>
      <c r="AG109" s="1">
        <f t="shared" si="29"/>
        <v>29</v>
      </c>
      <c r="AH109" s="1">
        <f t="shared" si="30"/>
        <v>23</v>
      </c>
      <c r="AI109" s="1">
        <f t="shared" si="31"/>
        <v>107</v>
      </c>
      <c r="AJ109">
        <f t="shared" si="33"/>
        <v>678</v>
      </c>
      <c r="AK109" s="1">
        <f t="shared" si="34"/>
        <v>5</v>
      </c>
      <c r="AL109" s="1">
        <f>RANK(AJ109,AJ:AJ,0)+COUNTIFS($AJ$3:AJ109,AJ109)-1</f>
        <v>100</v>
      </c>
      <c r="AM109" s="1">
        <f>RANK(AK109,AK:AK,0)+COUNTIFS($AK$3:AK109,AK109)-1</f>
        <v>24</v>
      </c>
      <c r="AN109" s="5">
        <f t="shared" si="32"/>
        <v>77</v>
      </c>
    </row>
    <row r="110" spans="1:40">
      <c r="A110" s="5">
        <f>RANK(AN110,AN:AN,1)+COUNTIFS($AN$3:AN110,AN110)-1</f>
        <v>156</v>
      </c>
      <c r="B110" s="56" t="s">
        <v>379</v>
      </c>
      <c r="C110" s="57" t="s">
        <v>70</v>
      </c>
      <c r="D110">
        <v>0</v>
      </c>
      <c r="E110">
        <v>40</v>
      </c>
      <c r="F110">
        <v>35</v>
      </c>
      <c r="G110">
        <v>131</v>
      </c>
      <c r="H110">
        <v>41</v>
      </c>
      <c r="I110">
        <v>0</v>
      </c>
      <c r="J110">
        <v>32</v>
      </c>
      <c r="K110">
        <v>47</v>
      </c>
      <c r="L110">
        <v>17</v>
      </c>
      <c r="M110">
        <v>38</v>
      </c>
      <c r="N110">
        <v>67</v>
      </c>
      <c r="O110">
        <v>0</v>
      </c>
      <c r="P110">
        <v>64</v>
      </c>
      <c r="Q110">
        <v>65</v>
      </c>
      <c r="R110">
        <v>130</v>
      </c>
      <c r="S110">
        <v>108</v>
      </c>
      <c r="W110" s="1">
        <f t="shared" si="19"/>
        <v>0</v>
      </c>
      <c r="X110" s="1">
        <f t="shared" si="20"/>
        <v>75</v>
      </c>
      <c r="Y110" s="1">
        <f t="shared" si="21"/>
        <v>96</v>
      </c>
      <c r="Z110" s="1">
        <f t="shared" si="22"/>
        <v>129</v>
      </c>
      <c r="AA110" s="1">
        <f t="shared" si="23"/>
        <v>6</v>
      </c>
      <c r="AB110" s="1">
        <f t="shared" si="24"/>
        <v>32</v>
      </c>
      <c r="AC110" s="1">
        <f t="shared" si="25"/>
        <v>32</v>
      </c>
      <c r="AD110" s="1">
        <f t="shared" si="26"/>
        <v>9</v>
      </c>
      <c r="AE110" s="1">
        <f t="shared" si="27"/>
        <v>11</v>
      </c>
      <c r="AF110" s="1">
        <f t="shared" si="28"/>
        <v>63</v>
      </c>
      <c r="AG110" s="1">
        <f t="shared" si="29"/>
        <v>67</v>
      </c>
      <c r="AH110" s="1">
        <f t="shared" si="30"/>
        <v>67</v>
      </c>
      <c r="AI110" s="1">
        <f t="shared" si="31"/>
        <v>66</v>
      </c>
      <c r="AJ110">
        <f t="shared" si="33"/>
        <v>653</v>
      </c>
      <c r="AK110" s="1">
        <f t="shared" si="34"/>
        <v>2</v>
      </c>
      <c r="AL110" s="1">
        <f>RANK(AJ110,AJ:AJ,0)+COUNTIFS($AJ$3:AJ110,AJ110)-1</f>
        <v>124</v>
      </c>
      <c r="AM110" s="1">
        <f>RANK(AK110,AK:AK,0)+COUNTIFS($AK$3:AK110,AK110)-1</f>
        <v>223</v>
      </c>
      <c r="AN110" s="5">
        <f t="shared" si="32"/>
        <v>151.66666666666666</v>
      </c>
    </row>
    <row r="111" spans="1:40">
      <c r="A111" s="5">
        <f>RANK(AN111,AN:AN,1)+COUNTIFS($AN$3:AN111,AN111)-1</f>
        <v>131</v>
      </c>
      <c r="B111" s="56" t="s">
        <v>380</v>
      </c>
      <c r="C111" s="57" t="s">
        <v>41</v>
      </c>
      <c r="D111">
        <v>0</v>
      </c>
      <c r="E111">
        <v>116</v>
      </c>
      <c r="F111">
        <v>131</v>
      </c>
      <c r="G111">
        <v>104</v>
      </c>
      <c r="H111">
        <v>0</v>
      </c>
      <c r="I111">
        <v>93</v>
      </c>
      <c r="J111">
        <v>84</v>
      </c>
      <c r="K111">
        <v>91</v>
      </c>
      <c r="L111">
        <v>52</v>
      </c>
      <c r="M111">
        <v>120</v>
      </c>
      <c r="N111">
        <v>98</v>
      </c>
      <c r="O111">
        <v>0</v>
      </c>
      <c r="P111">
        <v>99</v>
      </c>
      <c r="Q111">
        <v>123</v>
      </c>
      <c r="R111">
        <v>7</v>
      </c>
      <c r="S111">
        <v>109</v>
      </c>
      <c r="W111" s="1">
        <f t="shared" si="19"/>
        <v>0</v>
      </c>
      <c r="X111" s="1">
        <f t="shared" si="20"/>
        <v>1</v>
      </c>
      <c r="Y111" s="1">
        <f t="shared" si="21"/>
        <v>0</v>
      </c>
      <c r="Z111" s="1">
        <f t="shared" si="22"/>
        <v>102</v>
      </c>
      <c r="AA111" s="1">
        <f t="shared" si="23"/>
        <v>47</v>
      </c>
      <c r="AB111" s="1">
        <f t="shared" si="24"/>
        <v>61</v>
      </c>
      <c r="AC111" s="1">
        <f t="shared" si="25"/>
        <v>84</v>
      </c>
      <c r="AD111" s="1">
        <f t="shared" si="26"/>
        <v>53</v>
      </c>
      <c r="AE111" s="1">
        <f t="shared" si="27"/>
        <v>46</v>
      </c>
      <c r="AF111" s="1">
        <f t="shared" si="28"/>
        <v>19</v>
      </c>
      <c r="AG111" s="1">
        <f t="shared" si="29"/>
        <v>98</v>
      </c>
      <c r="AH111" s="1">
        <f t="shared" si="30"/>
        <v>67</v>
      </c>
      <c r="AI111" s="1">
        <f t="shared" si="31"/>
        <v>31</v>
      </c>
      <c r="AJ111">
        <f t="shared" si="33"/>
        <v>609</v>
      </c>
      <c r="AK111" s="1">
        <f t="shared" si="34"/>
        <v>3</v>
      </c>
      <c r="AL111" s="1">
        <f>RANK(AJ111,AJ:AJ,0)+COUNTIFS($AJ$3:AJ111,AJ111)-1</f>
        <v>166</v>
      </c>
      <c r="AM111" s="1">
        <f>RANK(AK111,AK:AK,0)+COUNTIFS($AK$3:AK111,AK111)-1</f>
        <v>139</v>
      </c>
      <c r="AN111" s="5">
        <f t="shared" si="32"/>
        <v>138</v>
      </c>
    </row>
    <row r="112" spans="1:40">
      <c r="A112" s="5">
        <f>RANK(AN112,AN:AN,1)+COUNTIFS($AN$3:AN112,AN112)-1</f>
        <v>150</v>
      </c>
      <c r="B112" s="56" t="s">
        <v>381</v>
      </c>
      <c r="C112" s="57" t="s">
        <v>40</v>
      </c>
      <c r="D112">
        <v>0</v>
      </c>
      <c r="E112">
        <v>131</v>
      </c>
      <c r="F112">
        <v>23</v>
      </c>
      <c r="G112">
        <v>36</v>
      </c>
      <c r="H112">
        <v>0</v>
      </c>
      <c r="I112">
        <v>7</v>
      </c>
      <c r="J112">
        <v>60</v>
      </c>
      <c r="K112">
        <v>111</v>
      </c>
      <c r="L112">
        <v>86</v>
      </c>
      <c r="M112">
        <v>80</v>
      </c>
      <c r="N112">
        <v>70</v>
      </c>
      <c r="O112">
        <v>0</v>
      </c>
      <c r="P112">
        <v>56</v>
      </c>
      <c r="Q112">
        <v>12</v>
      </c>
      <c r="R112">
        <v>100</v>
      </c>
      <c r="S112">
        <v>110</v>
      </c>
      <c r="W112" s="1">
        <f t="shared" si="19"/>
        <v>0</v>
      </c>
      <c r="X112" s="1">
        <f t="shared" si="20"/>
        <v>16</v>
      </c>
      <c r="Y112" s="1">
        <f t="shared" si="21"/>
        <v>108</v>
      </c>
      <c r="Z112" s="1">
        <f t="shared" si="22"/>
        <v>34</v>
      </c>
      <c r="AA112" s="1">
        <f t="shared" si="23"/>
        <v>47</v>
      </c>
      <c r="AB112" s="1">
        <f t="shared" si="24"/>
        <v>25</v>
      </c>
      <c r="AC112" s="1">
        <f t="shared" si="25"/>
        <v>60</v>
      </c>
      <c r="AD112" s="1">
        <f t="shared" si="26"/>
        <v>73</v>
      </c>
      <c r="AE112" s="1">
        <f t="shared" si="27"/>
        <v>80</v>
      </c>
      <c r="AF112" s="1">
        <f t="shared" si="28"/>
        <v>21</v>
      </c>
      <c r="AG112" s="1">
        <f t="shared" si="29"/>
        <v>70</v>
      </c>
      <c r="AH112" s="1">
        <f t="shared" si="30"/>
        <v>67</v>
      </c>
      <c r="AI112" s="1">
        <f t="shared" si="31"/>
        <v>74</v>
      </c>
      <c r="AJ112">
        <f t="shared" si="33"/>
        <v>675</v>
      </c>
      <c r="AK112" s="1">
        <f t="shared" si="34"/>
        <v>2</v>
      </c>
      <c r="AL112" s="1">
        <f>RANK(AJ112,AJ:AJ,0)+COUNTIFS($AJ$3:AJ112,AJ112)-1</f>
        <v>104</v>
      </c>
      <c r="AM112" s="1">
        <f>RANK(AK112,AK:AK,0)+COUNTIFS($AK$3:AK112,AK112)-1</f>
        <v>224</v>
      </c>
      <c r="AN112" s="5">
        <f t="shared" si="32"/>
        <v>146</v>
      </c>
    </row>
    <row r="113" spans="1:40">
      <c r="A113" s="5">
        <f>RANK(AN113,AN:AN,1)+COUNTIFS($AN$3:AN113,AN113)-1</f>
        <v>182</v>
      </c>
      <c r="B113" s="56" t="s">
        <v>382</v>
      </c>
      <c r="C113" s="57" t="s">
        <v>3</v>
      </c>
      <c r="D113">
        <v>0</v>
      </c>
      <c r="E113">
        <v>118</v>
      </c>
      <c r="F113">
        <v>126</v>
      </c>
      <c r="G113">
        <v>95</v>
      </c>
      <c r="H113">
        <v>8</v>
      </c>
      <c r="I113">
        <v>116</v>
      </c>
      <c r="J113">
        <v>0</v>
      </c>
      <c r="K113">
        <v>3</v>
      </c>
      <c r="L113">
        <v>53</v>
      </c>
      <c r="M113">
        <v>72</v>
      </c>
      <c r="N113">
        <v>0</v>
      </c>
      <c r="O113">
        <v>39</v>
      </c>
      <c r="P113">
        <v>11</v>
      </c>
      <c r="Q113">
        <v>131</v>
      </c>
      <c r="R113">
        <v>40</v>
      </c>
      <c r="S113">
        <v>111</v>
      </c>
      <c r="W113" s="1">
        <f t="shared" si="19"/>
        <v>0</v>
      </c>
      <c r="X113" s="1">
        <f t="shared" si="20"/>
        <v>3</v>
      </c>
      <c r="Y113" s="1">
        <f t="shared" si="21"/>
        <v>5</v>
      </c>
      <c r="Z113" s="1">
        <f t="shared" si="22"/>
        <v>93</v>
      </c>
      <c r="AA113" s="1">
        <f t="shared" si="23"/>
        <v>39</v>
      </c>
      <c r="AB113" s="1">
        <f t="shared" si="24"/>
        <v>84</v>
      </c>
      <c r="AC113" s="1">
        <f t="shared" si="25"/>
        <v>0</v>
      </c>
      <c r="AD113" s="1">
        <f t="shared" si="26"/>
        <v>35</v>
      </c>
      <c r="AE113" s="1">
        <f t="shared" si="27"/>
        <v>47</v>
      </c>
      <c r="AF113" s="1">
        <f t="shared" si="28"/>
        <v>29</v>
      </c>
      <c r="AG113" s="1">
        <f t="shared" si="29"/>
        <v>0</v>
      </c>
      <c r="AH113" s="1">
        <f t="shared" si="30"/>
        <v>28</v>
      </c>
      <c r="AI113" s="1">
        <f t="shared" si="31"/>
        <v>119</v>
      </c>
      <c r="AJ113">
        <f t="shared" si="33"/>
        <v>482</v>
      </c>
      <c r="AK113" s="1">
        <f t="shared" si="34"/>
        <v>3</v>
      </c>
      <c r="AL113" s="1">
        <f>RANK(AJ113,AJ:AJ,0)+COUNTIFS($AJ$3:AJ113,AJ113)-1</f>
        <v>251</v>
      </c>
      <c r="AM113" s="1">
        <f>RANK(AK113,AK:AK,0)+COUNTIFS($AK$3:AK113,AK113)-1</f>
        <v>140</v>
      </c>
      <c r="AN113" s="5">
        <f t="shared" si="32"/>
        <v>167.33333333333334</v>
      </c>
    </row>
    <row r="114" spans="1:40">
      <c r="A114" s="5">
        <f>RANK(AN114,AN:AN,1)+COUNTIFS($AN$3:AN114,AN114)-1</f>
        <v>186</v>
      </c>
      <c r="B114" s="56" t="s">
        <v>383</v>
      </c>
      <c r="C114" s="57" t="s">
        <v>86</v>
      </c>
      <c r="D114">
        <v>0</v>
      </c>
      <c r="E114">
        <v>131</v>
      </c>
      <c r="F114">
        <v>106</v>
      </c>
      <c r="G114">
        <v>0</v>
      </c>
      <c r="H114">
        <v>55</v>
      </c>
      <c r="I114">
        <v>76</v>
      </c>
      <c r="J114">
        <v>80</v>
      </c>
      <c r="K114">
        <v>10</v>
      </c>
      <c r="L114">
        <v>21</v>
      </c>
      <c r="M114">
        <v>86</v>
      </c>
      <c r="N114">
        <v>100</v>
      </c>
      <c r="O114">
        <v>61</v>
      </c>
      <c r="P114">
        <v>0</v>
      </c>
      <c r="Q114">
        <v>60</v>
      </c>
      <c r="R114">
        <v>12</v>
      </c>
      <c r="S114">
        <v>112</v>
      </c>
      <c r="W114" s="1">
        <f t="shared" si="19"/>
        <v>0</v>
      </c>
      <c r="X114" s="1">
        <f t="shared" si="20"/>
        <v>16</v>
      </c>
      <c r="Y114" s="1">
        <f t="shared" si="21"/>
        <v>25</v>
      </c>
      <c r="Z114" s="1">
        <f t="shared" si="22"/>
        <v>2</v>
      </c>
      <c r="AA114" s="1">
        <f t="shared" si="23"/>
        <v>8</v>
      </c>
      <c r="AB114" s="1">
        <f t="shared" si="24"/>
        <v>44</v>
      </c>
      <c r="AC114" s="1">
        <f t="shared" si="25"/>
        <v>80</v>
      </c>
      <c r="AD114" s="1">
        <f t="shared" si="26"/>
        <v>28</v>
      </c>
      <c r="AE114" s="1">
        <f t="shared" si="27"/>
        <v>15</v>
      </c>
      <c r="AF114" s="1">
        <f t="shared" si="28"/>
        <v>15</v>
      </c>
      <c r="AG114" s="1">
        <f t="shared" si="29"/>
        <v>100</v>
      </c>
      <c r="AH114" s="1">
        <f t="shared" si="30"/>
        <v>6</v>
      </c>
      <c r="AI114" s="1">
        <f t="shared" si="31"/>
        <v>130</v>
      </c>
      <c r="AJ114">
        <f t="shared" si="33"/>
        <v>469</v>
      </c>
      <c r="AK114" s="1">
        <f t="shared" si="34"/>
        <v>3</v>
      </c>
      <c r="AL114" s="1">
        <f>RANK(AJ114,AJ:AJ,0)+COUNTIFS($AJ$3:AJ114,AJ114)-1</f>
        <v>260</v>
      </c>
      <c r="AM114" s="1">
        <f>RANK(AK114,AK:AK,0)+COUNTIFS($AK$3:AK114,AK114)-1</f>
        <v>141</v>
      </c>
      <c r="AN114" s="5">
        <f t="shared" si="32"/>
        <v>171</v>
      </c>
    </row>
    <row r="115" spans="1:40">
      <c r="A115" s="5">
        <f>RANK(AN115,AN:AN,1)+COUNTIFS($AN$3:AN115,AN115)-1</f>
        <v>28</v>
      </c>
      <c r="B115" s="56" t="s">
        <v>384</v>
      </c>
      <c r="C115" s="57" t="s">
        <v>63</v>
      </c>
      <c r="D115">
        <v>0</v>
      </c>
      <c r="E115">
        <v>46</v>
      </c>
      <c r="F115">
        <v>70</v>
      </c>
      <c r="G115">
        <v>113</v>
      </c>
      <c r="H115">
        <v>131</v>
      </c>
      <c r="I115">
        <v>49</v>
      </c>
      <c r="J115">
        <v>0</v>
      </c>
      <c r="K115">
        <v>128</v>
      </c>
      <c r="L115">
        <v>48</v>
      </c>
      <c r="M115">
        <v>0</v>
      </c>
      <c r="N115">
        <v>14</v>
      </c>
      <c r="O115">
        <v>106</v>
      </c>
      <c r="P115">
        <v>4</v>
      </c>
      <c r="Q115">
        <v>118</v>
      </c>
      <c r="R115">
        <v>66</v>
      </c>
      <c r="S115">
        <v>113</v>
      </c>
      <c r="W115" s="1">
        <f t="shared" si="19"/>
        <v>0</v>
      </c>
      <c r="X115" s="1">
        <f t="shared" si="20"/>
        <v>69</v>
      </c>
      <c r="Y115" s="1">
        <f t="shared" si="21"/>
        <v>61</v>
      </c>
      <c r="Z115" s="1">
        <f t="shared" si="22"/>
        <v>111</v>
      </c>
      <c r="AA115" s="1">
        <f t="shared" si="23"/>
        <v>84</v>
      </c>
      <c r="AB115" s="1">
        <f t="shared" si="24"/>
        <v>17</v>
      </c>
      <c r="AC115" s="1">
        <f t="shared" si="25"/>
        <v>0</v>
      </c>
      <c r="AD115" s="1">
        <f t="shared" si="26"/>
        <v>90</v>
      </c>
      <c r="AE115" s="1">
        <f t="shared" si="27"/>
        <v>42</v>
      </c>
      <c r="AF115" s="1">
        <f t="shared" si="28"/>
        <v>101</v>
      </c>
      <c r="AG115" s="1">
        <f t="shared" si="29"/>
        <v>14</v>
      </c>
      <c r="AH115" s="1">
        <f t="shared" si="30"/>
        <v>39</v>
      </c>
      <c r="AI115" s="1">
        <f t="shared" si="31"/>
        <v>126</v>
      </c>
      <c r="AJ115">
        <f t="shared" si="33"/>
        <v>754</v>
      </c>
      <c r="AK115" s="1">
        <f t="shared" si="34"/>
        <v>5</v>
      </c>
      <c r="AL115" s="1">
        <f>RANK(AJ115,AJ:AJ,0)+COUNTIFS($AJ$3:AJ115,AJ115)-1</f>
        <v>49</v>
      </c>
      <c r="AM115" s="1">
        <f>RANK(AK115,AK:AK,0)+COUNTIFS($AK$3:AK115,AK115)-1</f>
        <v>25</v>
      </c>
      <c r="AN115" s="5">
        <f t="shared" si="32"/>
        <v>62.333333333333336</v>
      </c>
    </row>
    <row r="116" spans="1:40">
      <c r="A116" s="5">
        <f>RANK(AN116,AN:AN,1)+COUNTIFS($AN$3:AN116,AN116)-1</f>
        <v>125</v>
      </c>
      <c r="B116" s="56" t="s">
        <v>385</v>
      </c>
      <c r="C116" s="57" t="s">
        <v>99</v>
      </c>
      <c r="D116">
        <v>0</v>
      </c>
      <c r="E116">
        <v>95</v>
      </c>
      <c r="F116">
        <v>25</v>
      </c>
      <c r="G116">
        <v>92</v>
      </c>
      <c r="H116">
        <v>31</v>
      </c>
      <c r="I116">
        <v>4</v>
      </c>
      <c r="J116">
        <v>50</v>
      </c>
      <c r="K116">
        <v>0</v>
      </c>
      <c r="L116">
        <v>106</v>
      </c>
      <c r="M116">
        <v>118</v>
      </c>
      <c r="N116">
        <v>55</v>
      </c>
      <c r="O116">
        <v>0</v>
      </c>
      <c r="P116">
        <v>88</v>
      </c>
      <c r="Q116">
        <v>131</v>
      </c>
      <c r="R116">
        <v>14</v>
      </c>
      <c r="S116">
        <v>114</v>
      </c>
      <c r="W116" s="1">
        <f t="shared" si="19"/>
        <v>0</v>
      </c>
      <c r="X116" s="1">
        <f t="shared" si="20"/>
        <v>20</v>
      </c>
      <c r="Y116" s="1">
        <f t="shared" si="21"/>
        <v>106</v>
      </c>
      <c r="Z116" s="1">
        <f t="shared" si="22"/>
        <v>90</v>
      </c>
      <c r="AA116" s="1">
        <f t="shared" si="23"/>
        <v>16</v>
      </c>
      <c r="AB116" s="1">
        <f t="shared" si="24"/>
        <v>28</v>
      </c>
      <c r="AC116" s="1">
        <f t="shared" si="25"/>
        <v>50</v>
      </c>
      <c r="AD116" s="1">
        <f t="shared" si="26"/>
        <v>38</v>
      </c>
      <c r="AE116" s="1">
        <f t="shared" si="27"/>
        <v>100</v>
      </c>
      <c r="AF116" s="1">
        <f t="shared" si="28"/>
        <v>17</v>
      </c>
      <c r="AG116" s="1">
        <f t="shared" si="29"/>
        <v>55</v>
      </c>
      <c r="AH116" s="1">
        <f t="shared" si="30"/>
        <v>67</v>
      </c>
      <c r="AI116" s="1">
        <f t="shared" si="31"/>
        <v>42</v>
      </c>
      <c r="AJ116">
        <f t="shared" si="33"/>
        <v>629</v>
      </c>
      <c r="AK116" s="1">
        <f t="shared" si="34"/>
        <v>3</v>
      </c>
      <c r="AL116" s="1">
        <f>RANK(AJ116,AJ:AJ,0)+COUNTIFS($AJ$3:AJ116,AJ116)-1</f>
        <v>146</v>
      </c>
      <c r="AM116" s="1">
        <f>RANK(AK116,AK:AK,0)+COUNTIFS($AK$3:AK116,AK116)-1</f>
        <v>142</v>
      </c>
      <c r="AN116" s="5">
        <f t="shared" si="32"/>
        <v>134</v>
      </c>
    </row>
    <row r="117" spans="1:40">
      <c r="A117" s="5">
        <f>RANK(AN117,AN:AN,1)+COUNTIFS($AN$3:AN117,AN117)-1</f>
        <v>66</v>
      </c>
      <c r="B117" s="56" t="s">
        <v>386</v>
      </c>
      <c r="C117" s="57" t="s">
        <v>77</v>
      </c>
      <c r="D117">
        <v>0</v>
      </c>
      <c r="E117">
        <v>55</v>
      </c>
      <c r="F117">
        <v>36</v>
      </c>
      <c r="G117">
        <v>73</v>
      </c>
      <c r="H117">
        <v>119</v>
      </c>
      <c r="I117">
        <v>131</v>
      </c>
      <c r="J117">
        <v>118</v>
      </c>
      <c r="K117">
        <v>0</v>
      </c>
      <c r="L117">
        <v>66</v>
      </c>
      <c r="M117">
        <v>25</v>
      </c>
      <c r="N117">
        <v>50</v>
      </c>
      <c r="O117">
        <v>0</v>
      </c>
      <c r="P117">
        <v>113</v>
      </c>
      <c r="Q117">
        <v>106</v>
      </c>
      <c r="R117">
        <v>49</v>
      </c>
      <c r="S117">
        <v>115</v>
      </c>
      <c r="W117" s="1">
        <f t="shared" si="19"/>
        <v>0</v>
      </c>
      <c r="X117" s="1">
        <f t="shared" si="20"/>
        <v>60</v>
      </c>
      <c r="Y117" s="1">
        <f t="shared" si="21"/>
        <v>95</v>
      </c>
      <c r="Z117" s="1">
        <f t="shared" si="22"/>
        <v>71</v>
      </c>
      <c r="AA117" s="1">
        <f t="shared" si="23"/>
        <v>72</v>
      </c>
      <c r="AB117" s="1">
        <f t="shared" si="24"/>
        <v>99</v>
      </c>
      <c r="AC117" s="1">
        <f t="shared" si="25"/>
        <v>118</v>
      </c>
      <c r="AD117" s="1">
        <f t="shared" si="26"/>
        <v>38</v>
      </c>
      <c r="AE117" s="1">
        <f t="shared" si="27"/>
        <v>60</v>
      </c>
      <c r="AF117" s="1">
        <f t="shared" si="28"/>
        <v>76</v>
      </c>
      <c r="AG117" s="1">
        <f t="shared" si="29"/>
        <v>50</v>
      </c>
      <c r="AH117" s="1">
        <f t="shared" si="30"/>
        <v>67</v>
      </c>
      <c r="AI117" s="1">
        <f t="shared" si="31"/>
        <v>17</v>
      </c>
      <c r="AJ117">
        <f t="shared" si="33"/>
        <v>823</v>
      </c>
      <c r="AK117" s="1">
        <f t="shared" si="34"/>
        <v>3</v>
      </c>
      <c r="AL117" s="1">
        <f>RANK(AJ117,AJ:AJ,0)+COUNTIFS($AJ$3:AJ117,AJ117)-1</f>
        <v>19</v>
      </c>
      <c r="AM117" s="1">
        <f>RANK(AK117,AK:AK,0)+COUNTIFS($AK$3:AK117,AK117)-1</f>
        <v>143</v>
      </c>
      <c r="AN117" s="5">
        <f t="shared" si="32"/>
        <v>92.333333333333329</v>
      </c>
    </row>
    <row r="118" spans="1:40">
      <c r="A118" s="5">
        <f>RANK(AN118,AN:AN,1)+COUNTIFS($AN$3:AN118,AN118)-1</f>
        <v>191</v>
      </c>
      <c r="B118" s="56" t="s">
        <v>387</v>
      </c>
      <c r="C118" s="57" t="s">
        <v>127</v>
      </c>
      <c r="D118">
        <v>0</v>
      </c>
      <c r="E118">
        <v>13</v>
      </c>
      <c r="F118">
        <v>92</v>
      </c>
      <c r="G118">
        <v>37</v>
      </c>
      <c r="H118">
        <v>81</v>
      </c>
      <c r="I118">
        <v>56</v>
      </c>
      <c r="J118">
        <v>21</v>
      </c>
      <c r="K118">
        <v>0</v>
      </c>
      <c r="L118">
        <v>61</v>
      </c>
      <c r="M118">
        <v>8</v>
      </c>
      <c r="N118">
        <v>10</v>
      </c>
      <c r="O118">
        <v>0</v>
      </c>
      <c r="P118">
        <v>60</v>
      </c>
      <c r="Q118">
        <v>16</v>
      </c>
      <c r="R118">
        <v>96</v>
      </c>
      <c r="S118">
        <v>116</v>
      </c>
      <c r="W118" s="1">
        <f t="shared" si="19"/>
        <v>0</v>
      </c>
      <c r="X118" s="1">
        <f t="shared" si="20"/>
        <v>102</v>
      </c>
      <c r="Y118" s="1">
        <f t="shared" si="21"/>
        <v>39</v>
      </c>
      <c r="Z118" s="1">
        <f t="shared" si="22"/>
        <v>35</v>
      </c>
      <c r="AA118" s="1">
        <f t="shared" si="23"/>
        <v>34</v>
      </c>
      <c r="AB118" s="1">
        <f t="shared" si="24"/>
        <v>24</v>
      </c>
      <c r="AC118" s="1">
        <f t="shared" si="25"/>
        <v>21</v>
      </c>
      <c r="AD118" s="1">
        <f t="shared" si="26"/>
        <v>38</v>
      </c>
      <c r="AE118" s="1">
        <f t="shared" si="27"/>
        <v>55</v>
      </c>
      <c r="AF118" s="1">
        <f t="shared" si="28"/>
        <v>93</v>
      </c>
      <c r="AG118" s="1">
        <f t="shared" si="29"/>
        <v>10</v>
      </c>
      <c r="AH118" s="1">
        <f t="shared" si="30"/>
        <v>67</v>
      </c>
      <c r="AI118" s="1">
        <f t="shared" si="31"/>
        <v>70</v>
      </c>
      <c r="AJ118">
        <f t="shared" si="33"/>
        <v>588</v>
      </c>
      <c r="AK118" s="1">
        <f t="shared" si="34"/>
        <v>2</v>
      </c>
      <c r="AL118" s="1">
        <f>RANK(AJ118,AJ:AJ,0)+COUNTIFS($AJ$3:AJ118,AJ118)-1</f>
        <v>179</v>
      </c>
      <c r="AM118" s="1">
        <f>RANK(AK118,AK:AK,0)+COUNTIFS($AK$3:AK118,AK118)-1</f>
        <v>225</v>
      </c>
      <c r="AN118" s="5">
        <f t="shared" si="32"/>
        <v>173.33333333333334</v>
      </c>
    </row>
    <row r="119" spans="1:40">
      <c r="A119" s="5">
        <f>RANK(AN119,AN:AN,1)+COUNTIFS($AN$3:AN119,AN119)-1</f>
        <v>234</v>
      </c>
      <c r="B119" s="56" t="s">
        <v>388</v>
      </c>
      <c r="C119" s="57" t="s">
        <v>112</v>
      </c>
      <c r="D119">
        <v>0</v>
      </c>
      <c r="E119">
        <v>131</v>
      </c>
      <c r="F119">
        <v>96</v>
      </c>
      <c r="G119">
        <v>64</v>
      </c>
      <c r="H119">
        <v>0</v>
      </c>
      <c r="I119">
        <v>54</v>
      </c>
      <c r="J119">
        <v>82</v>
      </c>
      <c r="K119">
        <v>81</v>
      </c>
      <c r="L119">
        <v>22</v>
      </c>
      <c r="M119">
        <v>78</v>
      </c>
      <c r="N119">
        <v>0</v>
      </c>
      <c r="O119">
        <v>51</v>
      </c>
      <c r="P119">
        <v>42</v>
      </c>
      <c r="Q119">
        <v>57</v>
      </c>
      <c r="R119">
        <v>37</v>
      </c>
      <c r="S119">
        <v>117</v>
      </c>
      <c r="W119" s="1">
        <f t="shared" si="19"/>
        <v>0</v>
      </c>
      <c r="X119" s="1">
        <f t="shared" si="20"/>
        <v>16</v>
      </c>
      <c r="Y119" s="1">
        <f t="shared" si="21"/>
        <v>35</v>
      </c>
      <c r="Z119" s="1">
        <f t="shared" si="22"/>
        <v>62</v>
      </c>
      <c r="AA119" s="1">
        <f t="shared" si="23"/>
        <v>47</v>
      </c>
      <c r="AB119" s="1">
        <f t="shared" si="24"/>
        <v>22</v>
      </c>
      <c r="AC119" s="1">
        <f t="shared" si="25"/>
        <v>82</v>
      </c>
      <c r="AD119" s="1">
        <f t="shared" si="26"/>
        <v>43</v>
      </c>
      <c r="AE119" s="1">
        <f t="shared" si="27"/>
        <v>16</v>
      </c>
      <c r="AF119" s="1">
        <f t="shared" si="28"/>
        <v>23</v>
      </c>
      <c r="AG119" s="1">
        <f t="shared" si="29"/>
        <v>0</v>
      </c>
      <c r="AH119" s="1">
        <f t="shared" si="30"/>
        <v>16</v>
      </c>
      <c r="AI119" s="1">
        <f t="shared" si="31"/>
        <v>88</v>
      </c>
      <c r="AJ119">
        <f t="shared" si="33"/>
        <v>450</v>
      </c>
      <c r="AK119" s="1">
        <f t="shared" si="34"/>
        <v>2</v>
      </c>
      <c r="AL119" s="1">
        <f>RANK(AJ119,AJ:AJ,0)+COUNTIFS($AJ$3:AJ119,AJ119)-1</f>
        <v>276</v>
      </c>
      <c r="AM119" s="1">
        <f>RANK(AK119,AK:AK,0)+COUNTIFS($AK$3:AK119,AK119)-1</f>
        <v>226</v>
      </c>
      <c r="AN119" s="5">
        <f t="shared" si="32"/>
        <v>206.33333333333334</v>
      </c>
    </row>
    <row r="120" spans="1:40">
      <c r="A120" s="5">
        <f>RANK(AN120,AN:AN,1)+COUNTIFS($AN$3:AN120,AN120)-1</f>
        <v>177</v>
      </c>
      <c r="B120" s="56" t="s">
        <v>389</v>
      </c>
      <c r="C120" s="57" t="s">
        <v>113</v>
      </c>
      <c r="D120">
        <v>0</v>
      </c>
      <c r="E120">
        <v>131</v>
      </c>
      <c r="F120">
        <v>116</v>
      </c>
      <c r="G120">
        <v>114</v>
      </c>
      <c r="H120">
        <v>109</v>
      </c>
      <c r="I120">
        <v>3</v>
      </c>
      <c r="J120">
        <v>0</v>
      </c>
      <c r="K120">
        <v>45</v>
      </c>
      <c r="L120">
        <v>40</v>
      </c>
      <c r="M120">
        <v>20</v>
      </c>
      <c r="N120">
        <v>11</v>
      </c>
      <c r="O120">
        <v>80</v>
      </c>
      <c r="P120">
        <v>0</v>
      </c>
      <c r="Q120">
        <v>39</v>
      </c>
      <c r="R120">
        <v>23</v>
      </c>
      <c r="S120">
        <v>118</v>
      </c>
      <c r="W120" s="1">
        <f t="shared" si="19"/>
        <v>0</v>
      </c>
      <c r="X120" s="1">
        <f t="shared" si="20"/>
        <v>16</v>
      </c>
      <c r="Y120" s="1">
        <f t="shared" si="21"/>
        <v>15</v>
      </c>
      <c r="Z120" s="1">
        <f t="shared" si="22"/>
        <v>112</v>
      </c>
      <c r="AA120" s="1">
        <f t="shared" si="23"/>
        <v>62</v>
      </c>
      <c r="AB120" s="1">
        <f t="shared" si="24"/>
        <v>29</v>
      </c>
      <c r="AC120" s="1">
        <f t="shared" si="25"/>
        <v>0</v>
      </c>
      <c r="AD120" s="1">
        <f t="shared" si="26"/>
        <v>7</v>
      </c>
      <c r="AE120" s="1">
        <f t="shared" si="27"/>
        <v>34</v>
      </c>
      <c r="AF120" s="1">
        <f t="shared" si="28"/>
        <v>81</v>
      </c>
      <c r="AG120" s="1">
        <f t="shared" si="29"/>
        <v>11</v>
      </c>
      <c r="AH120" s="1">
        <f t="shared" si="30"/>
        <v>13</v>
      </c>
      <c r="AI120" s="1">
        <f t="shared" si="31"/>
        <v>130</v>
      </c>
      <c r="AJ120">
        <f t="shared" si="33"/>
        <v>510</v>
      </c>
      <c r="AK120" s="1">
        <f t="shared" si="34"/>
        <v>3</v>
      </c>
      <c r="AL120" s="1">
        <f>RANK(AJ120,AJ:AJ,0)+COUNTIFS($AJ$3:AJ120,AJ120)-1</f>
        <v>231</v>
      </c>
      <c r="AM120" s="1">
        <f>RANK(AK120,AK:AK,0)+COUNTIFS($AK$3:AK120,AK120)-1</f>
        <v>144</v>
      </c>
      <c r="AN120" s="5">
        <f t="shared" si="32"/>
        <v>164.33333333333334</v>
      </c>
    </row>
    <row r="121" spans="1:40">
      <c r="A121" s="5">
        <f>RANK(AN121,AN:AN,1)+COUNTIFS($AN$3:AN121,AN121)-1</f>
        <v>166</v>
      </c>
      <c r="B121" s="56" t="s">
        <v>390</v>
      </c>
      <c r="C121" s="57" t="s">
        <v>89</v>
      </c>
      <c r="D121">
        <v>0</v>
      </c>
      <c r="E121">
        <v>88</v>
      </c>
      <c r="F121">
        <v>131</v>
      </c>
      <c r="G121">
        <v>48</v>
      </c>
      <c r="H121">
        <v>111</v>
      </c>
      <c r="I121">
        <v>34</v>
      </c>
      <c r="J121">
        <v>0</v>
      </c>
      <c r="K121">
        <v>25</v>
      </c>
      <c r="L121">
        <v>118</v>
      </c>
      <c r="M121">
        <v>128</v>
      </c>
      <c r="N121">
        <v>113</v>
      </c>
      <c r="O121">
        <v>50</v>
      </c>
      <c r="P121">
        <v>0</v>
      </c>
      <c r="Q121">
        <v>116</v>
      </c>
      <c r="R121">
        <v>106</v>
      </c>
      <c r="S121">
        <v>119</v>
      </c>
      <c r="W121" s="1">
        <f t="shared" si="19"/>
        <v>0</v>
      </c>
      <c r="X121" s="1">
        <f t="shared" si="20"/>
        <v>27</v>
      </c>
      <c r="Y121" s="1">
        <f t="shared" si="21"/>
        <v>0</v>
      </c>
      <c r="Z121" s="1">
        <f t="shared" si="22"/>
        <v>46</v>
      </c>
      <c r="AA121" s="1">
        <f t="shared" si="23"/>
        <v>64</v>
      </c>
      <c r="AB121" s="1">
        <f t="shared" si="24"/>
        <v>2</v>
      </c>
      <c r="AC121" s="1">
        <f t="shared" si="25"/>
        <v>0</v>
      </c>
      <c r="AD121" s="1">
        <f t="shared" si="26"/>
        <v>13</v>
      </c>
      <c r="AE121" s="1">
        <f t="shared" si="27"/>
        <v>112</v>
      </c>
      <c r="AF121" s="1">
        <f t="shared" si="28"/>
        <v>27</v>
      </c>
      <c r="AG121" s="1">
        <f t="shared" si="29"/>
        <v>113</v>
      </c>
      <c r="AH121" s="1">
        <f t="shared" si="30"/>
        <v>17</v>
      </c>
      <c r="AI121" s="1">
        <f t="shared" si="31"/>
        <v>130</v>
      </c>
      <c r="AJ121">
        <f t="shared" si="33"/>
        <v>551</v>
      </c>
      <c r="AK121" s="1">
        <f t="shared" si="34"/>
        <v>3</v>
      </c>
      <c r="AL121" s="1">
        <f>RANK(AJ121,AJ:AJ,0)+COUNTIFS($AJ$3:AJ121,AJ121)-1</f>
        <v>204</v>
      </c>
      <c r="AM121" s="1">
        <f>RANK(AK121,AK:AK,0)+COUNTIFS($AK$3:AK121,AK121)-1</f>
        <v>145</v>
      </c>
      <c r="AN121" s="5">
        <f t="shared" si="32"/>
        <v>156</v>
      </c>
    </row>
    <row r="122" spans="1:40">
      <c r="A122" s="5">
        <f>RANK(AN122,AN:AN,1)+COUNTIFS($AN$3:AN122,AN122)-1</f>
        <v>133</v>
      </c>
      <c r="B122" s="56" t="s">
        <v>391</v>
      </c>
      <c r="C122" s="57" t="s">
        <v>43</v>
      </c>
      <c r="D122">
        <v>0</v>
      </c>
      <c r="E122">
        <v>6</v>
      </c>
      <c r="F122">
        <v>53</v>
      </c>
      <c r="G122">
        <v>67</v>
      </c>
      <c r="H122">
        <v>17</v>
      </c>
      <c r="I122">
        <v>79</v>
      </c>
      <c r="J122">
        <v>0</v>
      </c>
      <c r="K122">
        <v>123</v>
      </c>
      <c r="L122">
        <v>23</v>
      </c>
      <c r="M122">
        <v>0</v>
      </c>
      <c r="N122">
        <v>46</v>
      </c>
      <c r="O122">
        <v>116</v>
      </c>
      <c r="P122">
        <v>131</v>
      </c>
      <c r="Q122">
        <v>127</v>
      </c>
      <c r="R122">
        <v>5</v>
      </c>
      <c r="S122">
        <v>120</v>
      </c>
      <c r="W122" s="1">
        <f t="shared" si="19"/>
        <v>0</v>
      </c>
      <c r="X122" s="1">
        <f t="shared" si="20"/>
        <v>109</v>
      </c>
      <c r="Y122" s="1">
        <f t="shared" si="21"/>
        <v>78</v>
      </c>
      <c r="Z122" s="1">
        <f t="shared" si="22"/>
        <v>65</v>
      </c>
      <c r="AA122" s="1">
        <f t="shared" si="23"/>
        <v>30</v>
      </c>
      <c r="AB122" s="1">
        <f t="shared" si="24"/>
        <v>47</v>
      </c>
      <c r="AC122" s="1">
        <f t="shared" si="25"/>
        <v>0</v>
      </c>
      <c r="AD122" s="1">
        <f t="shared" si="26"/>
        <v>85</v>
      </c>
      <c r="AE122" s="1">
        <f t="shared" si="27"/>
        <v>17</v>
      </c>
      <c r="AF122" s="1">
        <f t="shared" si="28"/>
        <v>101</v>
      </c>
      <c r="AG122" s="1">
        <f t="shared" si="29"/>
        <v>46</v>
      </c>
      <c r="AH122" s="1">
        <f t="shared" si="30"/>
        <v>49</v>
      </c>
      <c r="AI122" s="1">
        <f t="shared" si="31"/>
        <v>1</v>
      </c>
      <c r="AJ122">
        <f t="shared" si="33"/>
        <v>628</v>
      </c>
      <c r="AK122" s="1">
        <f t="shared" si="34"/>
        <v>3</v>
      </c>
      <c r="AL122" s="1">
        <f>RANK(AJ122,AJ:AJ,0)+COUNTIFS($AJ$3:AJ122,AJ122)-1</f>
        <v>152</v>
      </c>
      <c r="AM122" s="1">
        <f>RANK(AK122,AK:AK,0)+COUNTIFS($AK$3:AK122,AK122)-1</f>
        <v>146</v>
      </c>
      <c r="AN122" s="5">
        <f t="shared" si="32"/>
        <v>139.33333333333334</v>
      </c>
    </row>
    <row r="123" spans="1:40">
      <c r="A123" s="5">
        <f>RANK(AN123,AN:AN,1)+COUNTIFS($AN$3:AN123,AN123)-1</f>
        <v>16</v>
      </c>
      <c r="B123" s="56" t="s">
        <v>392</v>
      </c>
      <c r="C123" s="57" t="s">
        <v>97</v>
      </c>
      <c r="D123">
        <v>0</v>
      </c>
      <c r="E123">
        <v>4</v>
      </c>
      <c r="F123">
        <v>123</v>
      </c>
      <c r="G123">
        <v>131</v>
      </c>
      <c r="H123">
        <v>0</v>
      </c>
      <c r="I123">
        <v>91</v>
      </c>
      <c r="J123">
        <v>113</v>
      </c>
      <c r="K123">
        <v>118</v>
      </c>
      <c r="L123">
        <v>25</v>
      </c>
      <c r="M123">
        <v>0</v>
      </c>
      <c r="N123">
        <v>88</v>
      </c>
      <c r="O123">
        <v>55</v>
      </c>
      <c r="P123">
        <v>106</v>
      </c>
      <c r="Q123">
        <v>14</v>
      </c>
      <c r="R123">
        <v>29</v>
      </c>
      <c r="S123">
        <v>121</v>
      </c>
      <c r="W123" s="1">
        <f t="shared" si="19"/>
        <v>0</v>
      </c>
      <c r="X123" s="1">
        <f t="shared" si="20"/>
        <v>111</v>
      </c>
      <c r="Y123" s="1">
        <f t="shared" si="21"/>
        <v>8</v>
      </c>
      <c r="Z123" s="1">
        <f t="shared" si="22"/>
        <v>129</v>
      </c>
      <c r="AA123" s="1">
        <f t="shared" si="23"/>
        <v>47</v>
      </c>
      <c r="AB123" s="1">
        <f t="shared" si="24"/>
        <v>59</v>
      </c>
      <c r="AC123" s="1">
        <f t="shared" si="25"/>
        <v>113</v>
      </c>
      <c r="AD123" s="1">
        <f t="shared" si="26"/>
        <v>80</v>
      </c>
      <c r="AE123" s="1">
        <f t="shared" si="27"/>
        <v>19</v>
      </c>
      <c r="AF123" s="1">
        <f t="shared" si="28"/>
        <v>101</v>
      </c>
      <c r="AG123" s="1">
        <f t="shared" si="29"/>
        <v>88</v>
      </c>
      <c r="AH123" s="1">
        <f t="shared" si="30"/>
        <v>12</v>
      </c>
      <c r="AI123" s="1">
        <f t="shared" si="31"/>
        <v>24</v>
      </c>
      <c r="AJ123">
        <f t="shared" si="33"/>
        <v>791</v>
      </c>
      <c r="AK123" s="1">
        <f t="shared" si="34"/>
        <v>6</v>
      </c>
      <c r="AL123" s="1">
        <f>RANK(AJ123,AJ:AJ,0)+COUNTIFS($AJ$3:AJ123,AJ123)-1</f>
        <v>29</v>
      </c>
      <c r="AM123" s="1">
        <f>RANK(AK123,AK:AK,0)+COUNTIFS($AK$3:AK123,AK123)-1</f>
        <v>1</v>
      </c>
      <c r="AN123" s="5">
        <f t="shared" si="32"/>
        <v>50.333333333333336</v>
      </c>
    </row>
    <row r="124" spans="1:40">
      <c r="A124" s="5">
        <f>RANK(AN124,AN:AN,1)+COUNTIFS($AN$3:AN124,AN124)-1</f>
        <v>197</v>
      </c>
      <c r="B124" s="56" t="s">
        <v>393</v>
      </c>
      <c r="C124" s="57" t="s">
        <v>120</v>
      </c>
      <c r="D124">
        <v>0</v>
      </c>
      <c r="E124">
        <v>131</v>
      </c>
      <c r="F124">
        <v>120</v>
      </c>
      <c r="G124">
        <v>0</v>
      </c>
      <c r="H124">
        <v>72</v>
      </c>
      <c r="I124">
        <v>19</v>
      </c>
      <c r="J124">
        <v>112</v>
      </c>
      <c r="K124">
        <v>35</v>
      </c>
      <c r="L124">
        <v>5</v>
      </c>
      <c r="M124">
        <v>13</v>
      </c>
      <c r="N124">
        <v>23</v>
      </c>
      <c r="O124">
        <v>107</v>
      </c>
      <c r="P124">
        <v>0</v>
      </c>
      <c r="Q124">
        <v>89</v>
      </c>
      <c r="R124">
        <v>28</v>
      </c>
      <c r="S124">
        <v>122</v>
      </c>
      <c r="W124" s="1">
        <f t="shared" si="19"/>
        <v>0</v>
      </c>
      <c r="X124" s="1">
        <f t="shared" si="20"/>
        <v>16</v>
      </c>
      <c r="Y124" s="1">
        <f t="shared" si="21"/>
        <v>11</v>
      </c>
      <c r="Z124" s="1">
        <f t="shared" si="22"/>
        <v>2</v>
      </c>
      <c r="AA124" s="1">
        <f t="shared" si="23"/>
        <v>25</v>
      </c>
      <c r="AB124" s="1">
        <f t="shared" si="24"/>
        <v>13</v>
      </c>
      <c r="AC124" s="1">
        <f t="shared" si="25"/>
        <v>112</v>
      </c>
      <c r="AD124" s="1">
        <f t="shared" si="26"/>
        <v>3</v>
      </c>
      <c r="AE124" s="1">
        <f t="shared" si="27"/>
        <v>1</v>
      </c>
      <c r="AF124" s="1">
        <f t="shared" si="28"/>
        <v>88</v>
      </c>
      <c r="AG124" s="1">
        <f t="shared" si="29"/>
        <v>23</v>
      </c>
      <c r="AH124" s="1">
        <f t="shared" si="30"/>
        <v>40</v>
      </c>
      <c r="AI124" s="1">
        <f t="shared" si="31"/>
        <v>130</v>
      </c>
      <c r="AJ124">
        <f t="shared" si="33"/>
        <v>464</v>
      </c>
      <c r="AK124" s="1">
        <f t="shared" si="34"/>
        <v>3</v>
      </c>
      <c r="AL124" s="1">
        <f>RANK(AJ124,AJ:AJ,0)+COUNTIFS($AJ$3:AJ124,AJ124)-1</f>
        <v>267</v>
      </c>
      <c r="AM124" s="1">
        <f>RANK(AK124,AK:AK,0)+COUNTIFS($AK$3:AK124,AK124)-1</f>
        <v>147</v>
      </c>
      <c r="AN124" s="5">
        <f t="shared" si="32"/>
        <v>178.66666666666666</v>
      </c>
    </row>
    <row r="125" spans="1:40">
      <c r="A125" s="5">
        <f>RANK(AN125,AN:AN,1)+COUNTIFS($AN$3:AN125,AN125)-1</f>
        <v>145</v>
      </c>
      <c r="B125" s="56" t="s">
        <v>394</v>
      </c>
      <c r="C125" s="57" t="s">
        <v>46</v>
      </c>
      <c r="D125">
        <v>0</v>
      </c>
      <c r="E125">
        <v>90</v>
      </c>
      <c r="F125">
        <v>131</v>
      </c>
      <c r="G125">
        <v>103</v>
      </c>
      <c r="H125">
        <v>34</v>
      </c>
      <c r="I125">
        <v>0</v>
      </c>
      <c r="J125">
        <v>53</v>
      </c>
      <c r="K125">
        <v>95</v>
      </c>
      <c r="L125">
        <v>45</v>
      </c>
      <c r="M125">
        <v>0</v>
      </c>
      <c r="N125">
        <v>70</v>
      </c>
      <c r="O125">
        <v>23</v>
      </c>
      <c r="P125">
        <v>40</v>
      </c>
      <c r="Q125">
        <v>3</v>
      </c>
      <c r="R125">
        <v>50</v>
      </c>
      <c r="S125">
        <v>123</v>
      </c>
      <c r="W125" s="1">
        <f t="shared" si="19"/>
        <v>0</v>
      </c>
      <c r="X125" s="1">
        <f t="shared" si="20"/>
        <v>25</v>
      </c>
      <c r="Y125" s="1">
        <f t="shared" si="21"/>
        <v>0</v>
      </c>
      <c r="Z125" s="1">
        <f t="shared" si="22"/>
        <v>101</v>
      </c>
      <c r="AA125" s="1">
        <f t="shared" si="23"/>
        <v>13</v>
      </c>
      <c r="AB125" s="1">
        <f t="shared" si="24"/>
        <v>32</v>
      </c>
      <c r="AC125" s="1">
        <f t="shared" si="25"/>
        <v>53</v>
      </c>
      <c r="AD125" s="1">
        <f t="shared" si="26"/>
        <v>57</v>
      </c>
      <c r="AE125" s="1">
        <f t="shared" si="27"/>
        <v>39</v>
      </c>
      <c r="AF125" s="1">
        <f t="shared" si="28"/>
        <v>101</v>
      </c>
      <c r="AG125" s="1">
        <f t="shared" si="29"/>
        <v>70</v>
      </c>
      <c r="AH125" s="1">
        <f t="shared" si="30"/>
        <v>44</v>
      </c>
      <c r="AI125" s="1">
        <f t="shared" si="31"/>
        <v>90</v>
      </c>
      <c r="AJ125">
        <f t="shared" si="33"/>
        <v>625</v>
      </c>
      <c r="AK125" s="1">
        <f t="shared" si="34"/>
        <v>3</v>
      </c>
      <c r="AL125" s="1">
        <f>RANK(AJ125,AJ:AJ,0)+COUNTIFS($AJ$3:AJ125,AJ125)-1</f>
        <v>159</v>
      </c>
      <c r="AM125" s="1">
        <f>RANK(AK125,AK:AK,0)+COUNTIFS($AK$3:AK125,AK125)-1</f>
        <v>148</v>
      </c>
      <c r="AN125" s="5">
        <f t="shared" si="32"/>
        <v>143.33333333333334</v>
      </c>
    </row>
    <row r="126" spans="1:40">
      <c r="A126" s="5">
        <f>RANK(AN126,AN:AN,1)+COUNTIFS($AN$3:AN126,AN126)-1</f>
        <v>137</v>
      </c>
      <c r="B126" s="56" t="s">
        <v>395</v>
      </c>
      <c r="C126" s="57" t="s">
        <v>26</v>
      </c>
      <c r="D126">
        <v>0</v>
      </c>
      <c r="E126">
        <v>131</v>
      </c>
      <c r="F126">
        <v>0</v>
      </c>
      <c r="G126">
        <v>87</v>
      </c>
      <c r="H126">
        <v>69</v>
      </c>
      <c r="I126">
        <v>50</v>
      </c>
      <c r="J126">
        <v>76</v>
      </c>
      <c r="K126">
        <v>75</v>
      </c>
      <c r="L126">
        <v>98</v>
      </c>
      <c r="M126">
        <v>119</v>
      </c>
      <c r="N126">
        <v>0</v>
      </c>
      <c r="O126">
        <v>123</v>
      </c>
      <c r="P126">
        <v>52</v>
      </c>
      <c r="Q126">
        <v>7</v>
      </c>
      <c r="R126">
        <v>131</v>
      </c>
      <c r="S126">
        <v>124</v>
      </c>
      <c r="W126" s="1">
        <f t="shared" si="19"/>
        <v>0</v>
      </c>
      <c r="X126" s="1">
        <f t="shared" si="20"/>
        <v>16</v>
      </c>
      <c r="Y126" s="1">
        <f t="shared" si="21"/>
        <v>131</v>
      </c>
      <c r="Z126" s="1">
        <f t="shared" si="22"/>
        <v>85</v>
      </c>
      <c r="AA126" s="1">
        <f t="shared" si="23"/>
        <v>22</v>
      </c>
      <c r="AB126" s="1">
        <f t="shared" si="24"/>
        <v>18</v>
      </c>
      <c r="AC126" s="1">
        <f t="shared" si="25"/>
        <v>76</v>
      </c>
      <c r="AD126" s="1">
        <f t="shared" si="26"/>
        <v>37</v>
      </c>
      <c r="AE126" s="1">
        <f t="shared" si="27"/>
        <v>92</v>
      </c>
      <c r="AF126" s="1">
        <f t="shared" si="28"/>
        <v>18</v>
      </c>
      <c r="AG126" s="1">
        <f t="shared" si="29"/>
        <v>0</v>
      </c>
      <c r="AH126" s="1">
        <f t="shared" si="30"/>
        <v>56</v>
      </c>
      <c r="AI126" s="1">
        <f t="shared" si="31"/>
        <v>78</v>
      </c>
      <c r="AJ126">
        <f t="shared" si="33"/>
        <v>629</v>
      </c>
      <c r="AK126" s="1">
        <f t="shared" si="34"/>
        <v>3</v>
      </c>
      <c r="AL126" s="1">
        <f>RANK(AJ126,AJ:AJ,0)+COUNTIFS($AJ$3:AJ126,AJ126)-1</f>
        <v>147</v>
      </c>
      <c r="AM126" s="1">
        <f>RANK(AK126,AK:AK,0)+COUNTIFS($AK$3:AK126,AK126)-1</f>
        <v>149</v>
      </c>
      <c r="AN126" s="5">
        <f t="shared" si="32"/>
        <v>140</v>
      </c>
    </row>
    <row r="127" spans="1:40">
      <c r="A127" s="5">
        <f>RANK(AN127,AN:AN,1)+COUNTIFS($AN$3:AN127,AN127)-1</f>
        <v>179</v>
      </c>
      <c r="B127" s="56" t="s">
        <v>396</v>
      </c>
      <c r="C127" s="57" t="s">
        <v>44</v>
      </c>
      <c r="D127">
        <v>0</v>
      </c>
      <c r="E127">
        <v>28</v>
      </c>
      <c r="F127">
        <v>41</v>
      </c>
      <c r="G127">
        <v>26</v>
      </c>
      <c r="H127">
        <v>6</v>
      </c>
      <c r="I127">
        <v>17</v>
      </c>
      <c r="J127">
        <v>0</v>
      </c>
      <c r="K127">
        <v>34</v>
      </c>
      <c r="L127">
        <v>64</v>
      </c>
      <c r="M127">
        <v>47</v>
      </c>
      <c r="N127">
        <v>43</v>
      </c>
      <c r="O127">
        <v>65</v>
      </c>
      <c r="P127">
        <v>32</v>
      </c>
      <c r="Q127">
        <v>101</v>
      </c>
      <c r="R127">
        <v>0</v>
      </c>
      <c r="S127">
        <v>125</v>
      </c>
      <c r="W127" s="1">
        <f t="shared" si="19"/>
        <v>0</v>
      </c>
      <c r="X127" s="1">
        <f t="shared" si="20"/>
        <v>87</v>
      </c>
      <c r="Y127" s="1">
        <f t="shared" si="21"/>
        <v>90</v>
      </c>
      <c r="Z127" s="1">
        <f t="shared" si="22"/>
        <v>24</v>
      </c>
      <c r="AA127" s="1">
        <f t="shared" si="23"/>
        <v>41</v>
      </c>
      <c r="AB127" s="1">
        <f t="shared" si="24"/>
        <v>15</v>
      </c>
      <c r="AC127" s="1">
        <f t="shared" si="25"/>
        <v>0</v>
      </c>
      <c r="AD127" s="1">
        <f t="shared" si="26"/>
        <v>4</v>
      </c>
      <c r="AE127" s="1">
        <f t="shared" si="27"/>
        <v>58</v>
      </c>
      <c r="AF127" s="1">
        <f t="shared" si="28"/>
        <v>54</v>
      </c>
      <c r="AG127" s="1">
        <f t="shared" si="29"/>
        <v>43</v>
      </c>
      <c r="AH127" s="1">
        <f t="shared" si="30"/>
        <v>2</v>
      </c>
      <c r="AI127" s="1">
        <f t="shared" si="31"/>
        <v>98</v>
      </c>
      <c r="AJ127">
        <f t="shared" si="33"/>
        <v>516</v>
      </c>
      <c r="AK127" s="1">
        <f t="shared" si="34"/>
        <v>3</v>
      </c>
      <c r="AL127" s="1">
        <f>RANK(AJ127,AJ:AJ,0)+COUNTIFS($AJ$3:AJ127,AJ127)-1</f>
        <v>225</v>
      </c>
      <c r="AM127" s="1">
        <f>RANK(AK127,AK:AK,0)+COUNTIFS($AK$3:AK127,AK127)-1</f>
        <v>150</v>
      </c>
      <c r="AN127" s="5">
        <f t="shared" si="32"/>
        <v>166.66666666666666</v>
      </c>
    </row>
    <row r="128" spans="1:40">
      <c r="A128" s="5">
        <f>RANK(AN128,AN:AN,1)+COUNTIFS($AN$3:AN128,AN128)-1</f>
        <v>239</v>
      </c>
      <c r="B128" s="56" t="s">
        <v>397</v>
      </c>
      <c r="C128" s="57" t="s">
        <v>110</v>
      </c>
      <c r="D128">
        <v>0</v>
      </c>
      <c r="E128">
        <v>116</v>
      </c>
      <c r="F128">
        <v>87</v>
      </c>
      <c r="G128">
        <v>4</v>
      </c>
      <c r="H128">
        <v>74</v>
      </c>
      <c r="I128">
        <v>131</v>
      </c>
      <c r="J128">
        <v>0</v>
      </c>
      <c r="K128">
        <v>14</v>
      </c>
      <c r="L128">
        <v>88</v>
      </c>
      <c r="M128">
        <v>48</v>
      </c>
      <c r="N128">
        <v>49</v>
      </c>
      <c r="O128">
        <v>0</v>
      </c>
      <c r="P128">
        <v>118</v>
      </c>
      <c r="Q128">
        <v>128</v>
      </c>
      <c r="R128">
        <v>92</v>
      </c>
      <c r="S128">
        <v>126</v>
      </c>
      <c r="W128" s="1">
        <f t="shared" si="19"/>
        <v>0</v>
      </c>
      <c r="X128" s="1">
        <f t="shared" si="20"/>
        <v>1</v>
      </c>
      <c r="Y128" s="1">
        <f t="shared" si="21"/>
        <v>44</v>
      </c>
      <c r="Z128" s="1">
        <f t="shared" si="22"/>
        <v>2</v>
      </c>
      <c r="AA128" s="1">
        <f t="shared" si="23"/>
        <v>27</v>
      </c>
      <c r="AB128" s="1">
        <f t="shared" si="24"/>
        <v>99</v>
      </c>
      <c r="AC128" s="1">
        <f t="shared" si="25"/>
        <v>0</v>
      </c>
      <c r="AD128" s="1">
        <f t="shared" si="26"/>
        <v>24</v>
      </c>
      <c r="AE128" s="1">
        <f t="shared" si="27"/>
        <v>82</v>
      </c>
      <c r="AF128" s="1">
        <f t="shared" si="28"/>
        <v>53</v>
      </c>
      <c r="AG128" s="1">
        <f t="shared" si="29"/>
        <v>49</v>
      </c>
      <c r="AH128" s="1">
        <f t="shared" si="30"/>
        <v>67</v>
      </c>
      <c r="AI128" s="1">
        <f t="shared" si="31"/>
        <v>12</v>
      </c>
      <c r="AJ128">
        <f t="shared" si="33"/>
        <v>460</v>
      </c>
      <c r="AK128" s="1">
        <f t="shared" si="34"/>
        <v>2</v>
      </c>
      <c r="AL128" s="1">
        <f>RANK(AJ128,AJ:AJ,0)+COUNTIFS($AJ$3:AJ128,AJ128)-1</f>
        <v>272</v>
      </c>
      <c r="AM128" s="1">
        <f>RANK(AK128,AK:AK,0)+COUNTIFS($AK$3:AK128,AK128)-1</f>
        <v>227</v>
      </c>
      <c r="AN128" s="5">
        <f t="shared" si="32"/>
        <v>208.33333333333334</v>
      </c>
    </row>
    <row r="129" spans="1:40">
      <c r="A129" s="5">
        <f>RANK(AN129,AN:AN,1)+COUNTIFS($AN$3:AN129,AN129)-1</f>
        <v>67</v>
      </c>
      <c r="B129" s="56" t="s">
        <v>398</v>
      </c>
      <c r="C129" s="57" t="s">
        <v>50</v>
      </c>
      <c r="D129">
        <v>0</v>
      </c>
      <c r="E129">
        <v>131</v>
      </c>
      <c r="F129">
        <v>2</v>
      </c>
      <c r="G129">
        <v>125</v>
      </c>
      <c r="H129">
        <v>66</v>
      </c>
      <c r="I129">
        <v>105</v>
      </c>
      <c r="J129">
        <v>79</v>
      </c>
      <c r="K129">
        <v>59</v>
      </c>
      <c r="L129">
        <v>94</v>
      </c>
      <c r="M129">
        <v>129</v>
      </c>
      <c r="N129">
        <v>0</v>
      </c>
      <c r="O129">
        <v>121</v>
      </c>
      <c r="P129">
        <v>36</v>
      </c>
      <c r="Q129">
        <v>0</v>
      </c>
      <c r="R129">
        <v>15</v>
      </c>
      <c r="S129">
        <v>127</v>
      </c>
      <c r="W129" s="1">
        <f t="shared" si="19"/>
        <v>0</v>
      </c>
      <c r="X129" s="1">
        <f t="shared" si="20"/>
        <v>16</v>
      </c>
      <c r="Y129" s="1">
        <f t="shared" si="21"/>
        <v>129</v>
      </c>
      <c r="Z129" s="1">
        <f t="shared" si="22"/>
        <v>123</v>
      </c>
      <c r="AA129" s="1">
        <f t="shared" si="23"/>
        <v>19</v>
      </c>
      <c r="AB129" s="1">
        <f t="shared" si="24"/>
        <v>73</v>
      </c>
      <c r="AC129" s="1">
        <f t="shared" si="25"/>
        <v>79</v>
      </c>
      <c r="AD129" s="1">
        <f t="shared" si="26"/>
        <v>21</v>
      </c>
      <c r="AE129" s="1">
        <f t="shared" si="27"/>
        <v>88</v>
      </c>
      <c r="AF129" s="1">
        <f t="shared" si="28"/>
        <v>28</v>
      </c>
      <c r="AG129" s="1">
        <f t="shared" si="29"/>
        <v>0</v>
      </c>
      <c r="AH129" s="1">
        <f t="shared" si="30"/>
        <v>54</v>
      </c>
      <c r="AI129" s="1">
        <f t="shared" si="31"/>
        <v>94</v>
      </c>
      <c r="AJ129">
        <f t="shared" si="33"/>
        <v>724</v>
      </c>
      <c r="AK129" s="1">
        <f t="shared" si="34"/>
        <v>4</v>
      </c>
      <c r="AL129" s="1">
        <f>RANK(AJ129,AJ:AJ,0)+COUNTIFS($AJ$3:AJ129,AJ129)-1</f>
        <v>73</v>
      </c>
      <c r="AM129" s="1">
        <f>RANK(AK129,AK:AK,0)+COUNTIFS($AK$3:AK129,AK129)-1</f>
        <v>77</v>
      </c>
      <c r="AN129" s="5">
        <f t="shared" si="32"/>
        <v>92.333333333333329</v>
      </c>
    </row>
    <row r="130" spans="1:40">
      <c r="A130" s="5">
        <f>RANK(AN130,AN:AN,1)+COUNTIFS($AN$3:AN130,AN130)-1</f>
        <v>138</v>
      </c>
      <c r="B130" s="56" t="s">
        <v>399</v>
      </c>
      <c r="C130" s="57" t="s">
        <v>62</v>
      </c>
      <c r="D130">
        <v>0</v>
      </c>
      <c r="E130">
        <v>70</v>
      </c>
      <c r="F130">
        <v>18</v>
      </c>
      <c r="G130">
        <v>61</v>
      </c>
      <c r="H130">
        <v>131</v>
      </c>
      <c r="I130">
        <v>0</v>
      </c>
      <c r="J130">
        <v>52</v>
      </c>
      <c r="K130">
        <v>80</v>
      </c>
      <c r="L130">
        <v>125</v>
      </c>
      <c r="M130">
        <v>109</v>
      </c>
      <c r="N130">
        <v>19</v>
      </c>
      <c r="O130">
        <v>127</v>
      </c>
      <c r="P130">
        <v>131</v>
      </c>
      <c r="Q130">
        <v>0</v>
      </c>
      <c r="R130">
        <v>107</v>
      </c>
      <c r="S130">
        <v>128</v>
      </c>
      <c r="W130" s="1">
        <f t="shared" si="19"/>
        <v>0</v>
      </c>
      <c r="X130" s="1">
        <f t="shared" si="20"/>
        <v>45</v>
      </c>
      <c r="Y130" s="1">
        <f t="shared" si="21"/>
        <v>113</v>
      </c>
      <c r="Z130" s="1">
        <f t="shared" si="22"/>
        <v>59</v>
      </c>
      <c r="AA130" s="1">
        <f t="shared" si="23"/>
        <v>84</v>
      </c>
      <c r="AB130" s="1">
        <f t="shared" si="24"/>
        <v>32</v>
      </c>
      <c r="AC130" s="1">
        <f t="shared" si="25"/>
        <v>52</v>
      </c>
      <c r="AD130" s="1">
        <f t="shared" si="26"/>
        <v>42</v>
      </c>
      <c r="AE130" s="1">
        <f t="shared" si="27"/>
        <v>119</v>
      </c>
      <c r="AF130" s="1">
        <f t="shared" si="28"/>
        <v>8</v>
      </c>
      <c r="AG130" s="1">
        <f t="shared" si="29"/>
        <v>19</v>
      </c>
      <c r="AH130" s="1">
        <f t="shared" si="30"/>
        <v>60</v>
      </c>
      <c r="AI130" s="1">
        <f t="shared" si="31"/>
        <v>1</v>
      </c>
      <c r="AJ130">
        <f t="shared" si="33"/>
        <v>634</v>
      </c>
      <c r="AK130" s="1">
        <f t="shared" si="34"/>
        <v>3</v>
      </c>
      <c r="AL130" s="1">
        <f>RANK(AJ130,AJ:AJ,0)+COUNTIFS($AJ$3:AJ130,AJ130)-1</f>
        <v>141</v>
      </c>
      <c r="AM130" s="1">
        <f>RANK(AK130,AK:AK,0)+COUNTIFS($AK$3:AK130,AK130)-1</f>
        <v>151</v>
      </c>
      <c r="AN130" s="5">
        <f t="shared" si="32"/>
        <v>140</v>
      </c>
    </row>
    <row r="131" spans="1:40">
      <c r="A131" s="5">
        <f>RANK(AN131,AN:AN,1)+COUNTIFS($AN$3:AN131,AN131)-1</f>
        <v>232</v>
      </c>
      <c r="B131" s="56" t="s">
        <v>400</v>
      </c>
      <c r="C131" s="57" t="s">
        <v>102</v>
      </c>
      <c r="D131">
        <v>0</v>
      </c>
      <c r="E131">
        <v>131</v>
      </c>
      <c r="F131">
        <v>61</v>
      </c>
      <c r="G131">
        <v>0</v>
      </c>
      <c r="H131">
        <v>70</v>
      </c>
      <c r="I131">
        <v>22</v>
      </c>
      <c r="J131">
        <v>57</v>
      </c>
      <c r="K131">
        <v>63</v>
      </c>
      <c r="L131">
        <v>82</v>
      </c>
      <c r="M131">
        <v>0</v>
      </c>
      <c r="N131">
        <v>51</v>
      </c>
      <c r="O131">
        <v>42</v>
      </c>
      <c r="P131">
        <v>54</v>
      </c>
      <c r="Q131">
        <v>37</v>
      </c>
      <c r="R131">
        <v>78</v>
      </c>
      <c r="S131">
        <v>129</v>
      </c>
      <c r="W131" s="1">
        <f t="shared" ref="W131:W194" si="35">ABS(W$2-D131)</f>
        <v>0</v>
      </c>
      <c r="X131" s="1">
        <f t="shared" ref="X131:X194" si="36">ABS(X$2-E131)</f>
        <v>16</v>
      </c>
      <c r="Y131" s="1">
        <f t="shared" ref="Y131:Y194" si="37">ABS(Y$2-F131)</f>
        <v>70</v>
      </c>
      <c r="Z131" s="1">
        <f t="shared" ref="Z131:Z194" si="38">ABS(Z$2-G131)</f>
        <v>2</v>
      </c>
      <c r="AA131" s="1">
        <f t="shared" ref="AA131:AA194" si="39">ABS(AA$2-H131)</f>
        <v>23</v>
      </c>
      <c r="AB131" s="1">
        <f t="shared" ref="AB131:AB194" si="40">ABS(AB$2-I131)</f>
        <v>10</v>
      </c>
      <c r="AC131" s="1">
        <f t="shared" ref="AC131:AC194" si="41">ABS(AC$2-J131)</f>
        <v>57</v>
      </c>
      <c r="AD131" s="1">
        <f t="shared" ref="AD131:AD194" si="42">ABS(AD$2-K131)</f>
        <v>25</v>
      </c>
      <c r="AE131" s="1">
        <f t="shared" ref="AE131:AE194" si="43">ABS(AE$2-L131)</f>
        <v>76</v>
      </c>
      <c r="AF131" s="1">
        <f t="shared" ref="AF131:AF194" si="44">ABS(AF$2-M131)</f>
        <v>101</v>
      </c>
      <c r="AG131" s="1">
        <f t="shared" ref="AG131:AG194" si="45">ABS(AG$2-N131)</f>
        <v>51</v>
      </c>
      <c r="AH131" s="1">
        <f t="shared" ref="AH131:AH194" si="46">ABS(AH$2-O131)</f>
        <v>25</v>
      </c>
      <c r="AI131" s="1">
        <f t="shared" ref="AI131:AI194" si="47">ABS(AI$2-P131)</f>
        <v>76</v>
      </c>
      <c r="AJ131">
        <f t="shared" si="33"/>
        <v>532</v>
      </c>
      <c r="AK131" s="1">
        <f t="shared" si="34"/>
        <v>1</v>
      </c>
      <c r="AL131" s="1">
        <f>RANK(AJ131,AJ:AJ,0)+COUNTIFS($AJ$3:AJ131,AJ131)-1</f>
        <v>211</v>
      </c>
      <c r="AM131" s="1">
        <f>RANK(AK131,AK:AK,0)+COUNTIFS($AK$3:AK131,AK131)-1</f>
        <v>277</v>
      </c>
      <c r="AN131" s="5">
        <f t="shared" ref="AN131:AN194" si="48">AVERAGE(AL131,AM131,S131)</f>
        <v>205.66666666666666</v>
      </c>
    </row>
    <row r="132" spans="1:40">
      <c r="A132" s="5">
        <f>RANK(AN132,AN:AN,1)+COUNTIFS($AN$3:AN132,AN132)-1</f>
        <v>164</v>
      </c>
      <c r="B132" s="56" t="s">
        <v>401</v>
      </c>
      <c r="C132" s="57" t="s">
        <v>55</v>
      </c>
      <c r="D132">
        <v>0</v>
      </c>
      <c r="E132">
        <v>131</v>
      </c>
      <c r="F132">
        <v>81</v>
      </c>
      <c r="G132">
        <v>13</v>
      </c>
      <c r="H132">
        <v>16</v>
      </c>
      <c r="I132">
        <v>0</v>
      </c>
      <c r="J132">
        <v>96</v>
      </c>
      <c r="K132">
        <v>21</v>
      </c>
      <c r="L132">
        <v>70</v>
      </c>
      <c r="M132">
        <v>0</v>
      </c>
      <c r="N132">
        <v>3</v>
      </c>
      <c r="O132">
        <v>111</v>
      </c>
      <c r="P132">
        <v>8</v>
      </c>
      <c r="Q132">
        <v>86</v>
      </c>
      <c r="R132">
        <v>56</v>
      </c>
      <c r="S132">
        <v>130</v>
      </c>
      <c r="W132" s="1">
        <f t="shared" si="35"/>
        <v>0</v>
      </c>
      <c r="X132" s="1">
        <f t="shared" si="36"/>
        <v>16</v>
      </c>
      <c r="Y132" s="1">
        <f t="shared" si="37"/>
        <v>50</v>
      </c>
      <c r="Z132" s="1">
        <f t="shared" si="38"/>
        <v>11</v>
      </c>
      <c r="AA132" s="1">
        <f t="shared" si="39"/>
        <v>31</v>
      </c>
      <c r="AB132" s="1">
        <f t="shared" si="40"/>
        <v>32</v>
      </c>
      <c r="AC132" s="1">
        <f t="shared" si="41"/>
        <v>96</v>
      </c>
      <c r="AD132" s="1">
        <f t="shared" si="42"/>
        <v>17</v>
      </c>
      <c r="AE132" s="1">
        <f t="shared" si="43"/>
        <v>64</v>
      </c>
      <c r="AF132" s="1">
        <f t="shared" si="44"/>
        <v>101</v>
      </c>
      <c r="AG132" s="1">
        <f t="shared" si="45"/>
        <v>3</v>
      </c>
      <c r="AH132" s="1">
        <f t="shared" si="46"/>
        <v>44</v>
      </c>
      <c r="AI132" s="1">
        <f t="shared" si="47"/>
        <v>122</v>
      </c>
      <c r="AJ132">
        <f t="shared" si="33"/>
        <v>587</v>
      </c>
      <c r="AK132" s="1">
        <f t="shared" si="34"/>
        <v>3</v>
      </c>
      <c r="AL132" s="1">
        <f>RANK(AJ132,AJ:AJ,0)+COUNTIFS($AJ$3:AJ132,AJ132)-1</f>
        <v>182</v>
      </c>
      <c r="AM132" s="1">
        <f>RANK(AK132,AK:AK,0)+COUNTIFS($AK$3:AK132,AK132)-1</f>
        <v>152</v>
      </c>
      <c r="AN132" s="5">
        <f t="shared" si="48"/>
        <v>154.66666666666666</v>
      </c>
    </row>
    <row r="133" spans="1:40">
      <c r="A133" s="5">
        <f>RANK(AN133,AN:AN,1)+COUNTIFS($AN$3:AN133,AN133)-1</f>
        <v>203</v>
      </c>
      <c r="B133" s="56" t="s">
        <v>402</v>
      </c>
      <c r="C133" s="57" t="s">
        <v>18</v>
      </c>
      <c r="D133">
        <v>0</v>
      </c>
      <c r="E133">
        <v>44</v>
      </c>
      <c r="F133">
        <v>37</v>
      </c>
      <c r="G133">
        <v>131</v>
      </c>
      <c r="H133">
        <v>90</v>
      </c>
      <c r="I133">
        <v>0</v>
      </c>
      <c r="J133">
        <v>46</v>
      </c>
      <c r="K133">
        <v>70</v>
      </c>
      <c r="L133">
        <v>11</v>
      </c>
      <c r="M133">
        <v>40</v>
      </c>
      <c r="N133">
        <v>0</v>
      </c>
      <c r="O133">
        <v>20</v>
      </c>
      <c r="P133">
        <v>116</v>
      </c>
      <c r="Q133">
        <v>72</v>
      </c>
      <c r="R133">
        <v>3</v>
      </c>
      <c r="S133">
        <v>131</v>
      </c>
      <c r="W133" s="1">
        <f t="shared" si="35"/>
        <v>0</v>
      </c>
      <c r="X133" s="1">
        <f t="shared" si="36"/>
        <v>71</v>
      </c>
      <c r="Y133" s="1">
        <f t="shared" si="37"/>
        <v>94</v>
      </c>
      <c r="Z133" s="1">
        <f t="shared" si="38"/>
        <v>129</v>
      </c>
      <c r="AA133" s="1">
        <f t="shared" si="39"/>
        <v>43</v>
      </c>
      <c r="AB133" s="1">
        <f t="shared" si="40"/>
        <v>32</v>
      </c>
      <c r="AC133" s="1">
        <f t="shared" si="41"/>
        <v>46</v>
      </c>
      <c r="AD133" s="1">
        <f t="shared" si="42"/>
        <v>32</v>
      </c>
      <c r="AE133" s="1">
        <f t="shared" si="43"/>
        <v>5</v>
      </c>
      <c r="AF133" s="1">
        <f t="shared" si="44"/>
        <v>61</v>
      </c>
      <c r="AG133" s="1">
        <f t="shared" si="45"/>
        <v>0</v>
      </c>
      <c r="AH133" s="1">
        <f t="shared" si="46"/>
        <v>47</v>
      </c>
      <c r="AI133" s="1">
        <f t="shared" si="47"/>
        <v>14</v>
      </c>
      <c r="AJ133">
        <f t="shared" si="33"/>
        <v>574</v>
      </c>
      <c r="AK133" s="1">
        <f t="shared" si="34"/>
        <v>2</v>
      </c>
      <c r="AL133" s="1">
        <f>RANK(AJ133,AJ:AJ,0)+COUNTIFS($AJ$3:AJ133,AJ133)-1</f>
        <v>193</v>
      </c>
      <c r="AM133" s="1">
        <f>RANK(AK133,AK:AK,0)+COUNTIFS($AK$3:AK133,AK133)-1</f>
        <v>228</v>
      </c>
      <c r="AN133" s="5">
        <f t="shared" si="48"/>
        <v>184</v>
      </c>
    </row>
    <row r="134" spans="1:40">
      <c r="A134" s="5">
        <f>RANK(AN134,AN:AN,1)+COUNTIFS($AN$3:AN134,AN134)-1</f>
        <v>18</v>
      </c>
      <c r="B134" s="56" t="s">
        <v>403</v>
      </c>
      <c r="C134" s="57" t="s">
        <v>101</v>
      </c>
      <c r="D134">
        <v>0</v>
      </c>
      <c r="E134">
        <v>131</v>
      </c>
      <c r="F134">
        <v>0</v>
      </c>
      <c r="G134">
        <v>76</v>
      </c>
      <c r="H134">
        <v>0</v>
      </c>
      <c r="I134">
        <v>75</v>
      </c>
      <c r="J134">
        <v>19</v>
      </c>
      <c r="K134">
        <v>120</v>
      </c>
      <c r="L134">
        <v>123</v>
      </c>
      <c r="M134">
        <v>52</v>
      </c>
      <c r="N134">
        <v>131</v>
      </c>
      <c r="O134">
        <v>0</v>
      </c>
      <c r="P134">
        <v>34</v>
      </c>
      <c r="Q134">
        <v>98</v>
      </c>
      <c r="R134">
        <v>99</v>
      </c>
      <c r="S134">
        <v>132</v>
      </c>
      <c r="W134" s="1">
        <f t="shared" si="35"/>
        <v>0</v>
      </c>
      <c r="X134" s="1">
        <f t="shared" si="36"/>
        <v>16</v>
      </c>
      <c r="Y134" s="1">
        <f t="shared" si="37"/>
        <v>131</v>
      </c>
      <c r="Z134" s="1">
        <f t="shared" si="38"/>
        <v>74</v>
      </c>
      <c r="AA134" s="1">
        <f t="shared" si="39"/>
        <v>47</v>
      </c>
      <c r="AB134" s="1">
        <f t="shared" si="40"/>
        <v>43</v>
      </c>
      <c r="AC134" s="1">
        <f t="shared" si="41"/>
        <v>19</v>
      </c>
      <c r="AD134" s="1">
        <f t="shared" si="42"/>
        <v>82</v>
      </c>
      <c r="AE134" s="1">
        <f t="shared" si="43"/>
        <v>117</v>
      </c>
      <c r="AF134" s="1">
        <f t="shared" si="44"/>
        <v>49</v>
      </c>
      <c r="AG134" s="1">
        <f t="shared" si="45"/>
        <v>131</v>
      </c>
      <c r="AH134" s="1">
        <f t="shared" si="46"/>
        <v>67</v>
      </c>
      <c r="AI134" s="1">
        <f t="shared" si="47"/>
        <v>96</v>
      </c>
      <c r="AJ134">
        <f t="shared" si="33"/>
        <v>872</v>
      </c>
      <c r="AK134" s="1">
        <f t="shared" si="34"/>
        <v>5</v>
      </c>
      <c r="AL134" s="1">
        <f>RANK(AJ134,AJ:AJ,0)+COUNTIFS($AJ$3:AJ134,AJ134)-1</f>
        <v>4</v>
      </c>
      <c r="AM134" s="1">
        <f>RANK(AK134,AK:AK,0)+COUNTIFS($AK$3:AK134,AK134)-1</f>
        <v>26</v>
      </c>
      <c r="AN134" s="5">
        <f t="shared" si="48"/>
        <v>54</v>
      </c>
    </row>
    <row r="135" spans="1:40">
      <c r="A135" s="5">
        <f>RANK(AN135,AN:AN,1)+COUNTIFS($AN$3:AN135,AN135)-1</f>
        <v>246</v>
      </c>
      <c r="B135" s="56" t="s">
        <v>404</v>
      </c>
      <c r="C135" s="57" t="s">
        <v>38</v>
      </c>
      <c r="D135">
        <v>0</v>
      </c>
      <c r="E135">
        <v>113</v>
      </c>
      <c r="F135">
        <v>131</v>
      </c>
      <c r="G135">
        <v>20</v>
      </c>
      <c r="H135">
        <v>23</v>
      </c>
      <c r="I135">
        <v>45</v>
      </c>
      <c r="J135">
        <v>0</v>
      </c>
      <c r="K135">
        <v>29</v>
      </c>
      <c r="L135">
        <v>70</v>
      </c>
      <c r="M135">
        <v>53</v>
      </c>
      <c r="N135">
        <v>90</v>
      </c>
      <c r="O135">
        <v>31</v>
      </c>
      <c r="P135">
        <v>3</v>
      </c>
      <c r="Q135">
        <v>0</v>
      </c>
      <c r="R135">
        <v>4</v>
      </c>
      <c r="S135">
        <v>133</v>
      </c>
      <c r="W135" s="1">
        <f t="shared" si="35"/>
        <v>0</v>
      </c>
      <c r="X135" s="1">
        <f t="shared" si="36"/>
        <v>2</v>
      </c>
      <c r="Y135" s="1">
        <f t="shared" si="37"/>
        <v>0</v>
      </c>
      <c r="Z135" s="1">
        <f t="shared" si="38"/>
        <v>18</v>
      </c>
      <c r="AA135" s="1">
        <f t="shared" si="39"/>
        <v>24</v>
      </c>
      <c r="AB135" s="1">
        <f t="shared" si="40"/>
        <v>13</v>
      </c>
      <c r="AC135" s="1">
        <f t="shared" si="41"/>
        <v>0</v>
      </c>
      <c r="AD135" s="1">
        <f t="shared" si="42"/>
        <v>9</v>
      </c>
      <c r="AE135" s="1">
        <f t="shared" si="43"/>
        <v>64</v>
      </c>
      <c r="AF135" s="1">
        <f t="shared" si="44"/>
        <v>48</v>
      </c>
      <c r="AG135" s="1">
        <f t="shared" si="45"/>
        <v>90</v>
      </c>
      <c r="AH135" s="1">
        <f t="shared" si="46"/>
        <v>36</v>
      </c>
      <c r="AI135" s="1">
        <f t="shared" si="47"/>
        <v>127</v>
      </c>
      <c r="AJ135">
        <f t="shared" si="33"/>
        <v>431</v>
      </c>
      <c r="AK135" s="1">
        <f t="shared" si="34"/>
        <v>2</v>
      </c>
      <c r="AL135" s="1">
        <f>RANK(AJ135,AJ:AJ,0)+COUNTIFS($AJ$3:AJ135,AJ135)-1</f>
        <v>284</v>
      </c>
      <c r="AM135" s="1">
        <f>RANK(AK135,AK:AK,0)+COUNTIFS($AK$3:AK135,AK135)-1</f>
        <v>229</v>
      </c>
      <c r="AN135" s="5">
        <f t="shared" si="48"/>
        <v>215.33333333333334</v>
      </c>
    </row>
    <row r="136" spans="1:40">
      <c r="A136" s="5">
        <f>RANK(AN136,AN:AN,1)+COUNTIFS($AN$3:AN136,AN136)-1</f>
        <v>237</v>
      </c>
      <c r="B136" s="56" t="s">
        <v>405</v>
      </c>
      <c r="C136" s="57" t="s">
        <v>102</v>
      </c>
      <c r="D136">
        <v>0</v>
      </c>
      <c r="E136">
        <v>131</v>
      </c>
      <c r="F136">
        <v>61</v>
      </c>
      <c r="G136">
        <v>0</v>
      </c>
      <c r="H136">
        <v>70</v>
      </c>
      <c r="I136">
        <v>22</v>
      </c>
      <c r="J136">
        <v>57</v>
      </c>
      <c r="K136">
        <v>63</v>
      </c>
      <c r="L136">
        <v>82</v>
      </c>
      <c r="M136">
        <v>0</v>
      </c>
      <c r="N136">
        <v>51</v>
      </c>
      <c r="O136">
        <v>42</v>
      </c>
      <c r="P136">
        <v>54</v>
      </c>
      <c r="Q136">
        <v>37</v>
      </c>
      <c r="R136">
        <v>78</v>
      </c>
      <c r="S136">
        <v>134</v>
      </c>
      <c r="W136" s="1">
        <f t="shared" si="35"/>
        <v>0</v>
      </c>
      <c r="X136" s="1">
        <f t="shared" si="36"/>
        <v>16</v>
      </c>
      <c r="Y136" s="1">
        <f t="shared" si="37"/>
        <v>70</v>
      </c>
      <c r="Z136" s="1">
        <f t="shared" si="38"/>
        <v>2</v>
      </c>
      <c r="AA136" s="1">
        <f t="shared" si="39"/>
        <v>23</v>
      </c>
      <c r="AB136" s="1">
        <f t="shared" si="40"/>
        <v>10</v>
      </c>
      <c r="AC136" s="1">
        <f t="shared" si="41"/>
        <v>57</v>
      </c>
      <c r="AD136" s="1">
        <f t="shared" si="42"/>
        <v>25</v>
      </c>
      <c r="AE136" s="1">
        <f t="shared" si="43"/>
        <v>76</v>
      </c>
      <c r="AF136" s="1">
        <f t="shared" si="44"/>
        <v>101</v>
      </c>
      <c r="AG136" s="1">
        <f t="shared" si="45"/>
        <v>51</v>
      </c>
      <c r="AH136" s="1">
        <f t="shared" si="46"/>
        <v>25</v>
      </c>
      <c r="AI136" s="1">
        <f t="shared" si="47"/>
        <v>76</v>
      </c>
      <c r="AJ136">
        <f t="shared" si="33"/>
        <v>532</v>
      </c>
      <c r="AK136" s="1">
        <f t="shared" si="34"/>
        <v>1</v>
      </c>
      <c r="AL136" s="1">
        <f>RANK(AJ136,AJ:AJ,0)+COUNTIFS($AJ$3:AJ136,AJ136)-1</f>
        <v>212</v>
      </c>
      <c r="AM136" s="1">
        <f>RANK(AK136,AK:AK,0)+COUNTIFS($AK$3:AK136,AK136)-1</f>
        <v>278</v>
      </c>
      <c r="AN136" s="5">
        <f t="shared" si="48"/>
        <v>208</v>
      </c>
    </row>
    <row r="137" spans="1:40">
      <c r="A137" s="5">
        <f>RANK(AN137,AN:AN,1)+COUNTIFS($AN$3:AN137,AN137)-1</f>
        <v>146</v>
      </c>
      <c r="B137" s="56" t="s">
        <v>406</v>
      </c>
      <c r="C137" s="57" t="s">
        <v>62</v>
      </c>
      <c r="D137">
        <v>0</v>
      </c>
      <c r="E137">
        <v>70</v>
      </c>
      <c r="F137">
        <v>18</v>
      </c>
      <c r="G137">
        <v>61</v>
      </c>
      <c r="H137">
        <v>131</v>
      </c>
      <c r="I137">
        <v>0</v>
      </c>
      <c r="J137">
        <v>52</v>
      </c>
      <c r="K137">
        <v>80</v>
      </c>
      <c r="L137">
        <v>125</v>
      </c>
      <c r="M137">
        <v>109</v>
      </c>
      <c r="N137">
        <v>19</v>
      </c>
      <c r="O137">
        <v>127</v>
      </c>
      <c r="P137">
        <v>131</v>
      </c>
      <c r="Q137">
        <v>0</v>
      </c>
      <c r="R137">
        <v>107</v>
      </c>
      <c r="S137">
        <v>135</v>
      </c>
      <c r="W137" s="1">
        <f t="shared" si="35"/>
        <v>0</v>
      </c>
      <c r="X137" s="1">
        <f t="shared" si="36"/>
        <v>45</v>
      </c>
      <c r="Y137" s="1">
        <f t="shared" si="37"/>
        <v>113</v>
      </c>
      <c r="Z137" s="1">
        <f t="shared" si="38"/>
        <v>59</v>
      </c>
      <c r="AA137" s="1">
        <f t="shared" si="39"/>
        <v>84</v>
      </c>
      <c r="AB137" s="1">
        <f t="shared" si="40"/>
        <v>32</v>
      </c>
      <c r="AC137" s="1">
        <f t="shared" si="41"/>
        <v>52</v>
      </c>
      <c r="AD137" s="1">
        <f t="shared" si="42"/>
        <v>42</v>
      </c>
      <c r="AE137" s="1">
        <f t="shared" si="43"/>
        <v>119</v>
      </c>
      <c r="AF137" s="1">
        <f t="shared" si="44"/>
        <v>8</v>
      </c>
      <c r="AG137" s="1">
        <f t="shared" si="45"/>
        <v>19</v>
      </c>
      <c r="AH137" s="1">
        <f t="shared" si="46"/>
        <v>60</v>
      </c>
      <c r="AI137" s="1">
        <f t="shared" si="47"/>
        <v>1</v>
      </c>
      <c r="AJ137">
        <f t="shared" si="33"/>
        <v>634</v>
      </c>
      <c r="AK137" s="1">
        <f t="shared" si="34"/>
        <v>3</v>
      </c>
      <c r="AL137" s="1">
        <f>RANK(AJ137,AJ:AJ,0)+COUNTIFS($AJ$3:AJ137,AJ137)-1</f>
        <v>142</v>
      </c>
      <c r="AM137" s="1">
        <f>RANK(AK137,AK:AK,0)+COUNTIFS($AK$3:AK137,AK137)-1</f>
        <v>153</v>
      </c>
      <c r="AN137" s="5">
        <f t="shared" si="48"/>
        <v>143.33333333333334</v>
      </c>
    </row>
    <row r="138" spans="1:40">
      <c r="A138" s="5">
        <f>RANK(AN138,AN:AN,1)+COUNTIFS($AN$3:AN138,AN138)-1</f>
        <v>58</v>
      </c>
      <c r="B138" s="56" t="s">
        <v>407</v>
      </c>
      <c r="C138" s="57" t="s">
        <v>118</v>
      </c>
      <c r="D138">
        <v>0</v>
      </c>
      <c r="E138">
        <v>131</v>
      </c>
      <c r="F138">
        <v>0</v>
      </c>
      <c r="G138">
        <v>34</v>
      </c>
      <c r="H138">
        <v>126</v>
      </c>
      <c r="I138">
        <v>116</v>
      </c>
      <c r="J138">
        <v>109</v>
      </c>
      <c r="K138">
        <v>114</v>
      </c>
      <c r="L138">
        <v>27</v>
      </c>
      <c r="M138">
        <v>107</v>
      </c>
      <c r="N138">
        <v>35</v>
      </c>
      <c r="O138">
        <v>19</v>
      </c>
      <c r="P138">
        <v>23</v>
      </c>
      <c r="Q138">
        <v>0</v>
      </c>
      <c r="R138">
        <v>46</v>
      </c>
      <c r="S138">
        <v>136</v>
      </c>
      <c r="W138" s="1">
        <f t="shared" si="35"/>
        <v>0</v>
      </c>
      <c r="X138" s="1">
        <f t="shared" si="36"/>
        <v>16</v>
      </c>
      <c r="Y138" s="1">
        <f t="shared" si="37"/>
        <v>131</v>
      </c>
      <c r="Z138" s="1">
        <f t="shared" si="38"/>
        <v>32</v>
      </c>
      <c r="AA138" s="1">
        <f t="shared" si="39"/>
        <v>79</v>
      </c>
      <c r="AB138" s="1">
        <f t="shared" si="40"/>
        <v>84</v>
      </c>
      <c r="AC138" s="1">
        <f t="shared" si="41"/>
        <v>109</v>
      </c>
      <c r="AD138" s="1">
        <f t="shared" si="42"/>
        <v>76</v>
      </c>
      <c r="AE138" s="1">
        <f t="shared" si="43"/>
        <v>21</v>
      </c>
      <c r="AF138" s="1">
        <f t="shared" si="44"/>
        <v>6</v>
      </c>
      <c r="AG138" s="1">
        <f t="shared" si="45"/>
        <v>35</v>
      </c>
      <c r="AH138" s="1">
        <f t="shared" si="46"/>
        <v>48</v>
      </c>
      <c r="AI138" s="1">
        <f t="shared" si="47"/>
        <v>107</v>
      </c>
      <c r="AJ138">
        <f t="shared" si="33"/>
        <v>744</v>
      </c>
      <c r="AK138" s="1">
        <f t="shared" si="34"/>
        <v>4</v>
      </c>
      <c r="AL138" s="1">
        <f>RANK(AJ138,AJ:AJ,0)+COUNTIFS($AJ$3:AJ138,AJ138)-1</f>
        <v>54</v>
      </c>
      <c r="AM138" s="1">
        <f>RANK(AK138,AK:AK,0)+COUNTIFS($AK$3:AK138,AK138)-1</f>
        <v>78</v>
      </c>
      <c r="AN138" s="5">
        <f t="shared" si="48"/>
        <v>89.333333333333329</v>
      </c>
    </row>
    <row r="139" spans="1:40">
      <c r="A139" s="5">
        <f>RANK(AN139,AN:AN,1)+COUNTIFS($AN$3:AN139,AN139)-1</f>
        <v>51</v>
      </c>
      <c r="B139" s="56" t="s">
        <v>408</v>
      </c>
      <c r="C139" s="57" t="s">
        <v>130</v>
      </c>
      <c r="D139">
        <v>0</v>
      </c>
      <c r="E139">
        <v>131</v>
      </c>
      <c r="F139">
        <v>124</v>
      </c>
      <c r="G139">
        <v>0</v>
      </c>
      <c r="H139">
        <v>85</v>
      </c>
      <c r="I139">
        <v>119</v>
      </c>
      <c r="J139">
        <v>123</v>
      </c>
      <c r="K139">
        <v>52</v>
      </c>
      <c r="L139">
        <v>99</v>
      </c>
      <c r="M139">
        <v>127</v>
      </c>
      <c r="N139">
        <v>93</v>
      </c>
      <c r="O139">
        <v>7</v>
      </c>
      <c r="P139">
        <v>0</v>
      </c>
      <c r="Q139">
        <v>76</v>
      </c>
      <c r="R139">
        <v>91</v>
      </c>
      <c r="S139">
        <v>137</v>
      </c>
      <c r="W139" s="1">
        <f t="shared" si="35"/>
        <v>0</v>
      </c>
      <c r="X139" s="1">
        <f t="shared" si="36"/>
        <v>16</v>
      </c>
      <c r="Y139" s="1">
        <f t="shared" si="37"/>
        <v>7</v>
      </c>
      <c r="Z139" s="1">
        <f t="shared" si="38"/>
        <v>2</v>
      </c>
      <c r="AA139" s="1">
        <f t="shared" si="39"/>
        <v>38</v>
      </c>
      <c r="AB139" s="1">
        <f t="shared" si="40"/>
        <v>87</v>
      </c>
      <c r="AC139" s="1">
        <f t="shared" si="41"/>
        <v>123</v>
      </c>
      <c r="AD139" s="1">
        <f t="shared" si="42"/>
        <v>14</v>
      </c>
      <c r="AE139" s="1">
        <f t="shared" si="43"/>
        <v>93</v>
      </c>
      <c r="AF139" s="1">
        <f t="shared" si="44"/>
        <v>26</v>
      </c>
      <c r="AG139" s="1">
        <f t="shared" si="45"/>
        <v>93</v>
      </c>
      <c r="AH139" s="1">
        <f t="shared" si="46"/>
        <v>60</v>
      </c>
      <c r="AI139" s="1">
        <f t="shared" si="47"/>
        <v>130</v>
      </c>
      <c r="AJ139">
        <f t="shared" si="33"/>
        <v>689</v>
      </c>
      <c r="AK139" s="1">
        <f t="shared" si="34"/>
        <v>5</v>
      </c>
      <c r="AL139" s="1">
        <f>RANK(AJ139,AJ:AJ,0)+COUNTIFS($AJ$3:AJ139,AJ139)-1</f>
        <v>86</v>
      </c>
      <c r="AM139" s="1">
        <f>RANK(AK139,AK:AK,0)+COUNTIFS($AK$3:AK139,AK139)-1</f>
        <v>27</v>
      </c>
      <c r="AN139" s="5">
        <f t="shared" si="48"/>
        <v>83.333333333333329</v>
      </c>
    </row>
    <row r="140" spans="1:40">
      <c r="A140" s="5">
        <f>RANK(AN140,AN:AN,1)+COUNTIFS($AN$3:AN140,AN140)-1</f>
        <v>19</v>
      </c>
      <c r="B140" s="56" t="s">
        <v>409</v>
      </c>
      <c r="C140" s="57" t="s">
        <v>47</v>
      </c>
      <c r="D140">
        <v>0</v>
      </c>
      <c r="E140">
        <v>49</v>
      </c>
      <c r="F140">
        <v>111</v>
      </c>
      <c r="G140">
        <v>131</v>
      </c>
      <c r="H140">
        <v>0</v>
      </c>
      <c r="I140">
        <v>118</v>
      </c>
      <c r="J140">
        <v>25</v>
      </c>
      <c r="K140">
        <v>131</v>
      </c>
      <c r="L140">
        <v>113</v>
      </c>
      <c r="M140">
        <v>0</v>
      </c>
      <c r="N140">
        <v>34</v>
      </c>
      <c r="O140">
        <v>92</v>
      </c>
      <c r="P140">
        <v>50</v>
      </c>
      <c r="Q140">
        <v>88</v>
      </c>
      <c r="R140">
        <v>55</v>
      </c>
      <c r="S140">
        <v>138</v>
      </c>
      <c r="W140" s="1">
        <f t="shared" si="35"/>
        <v>0</v>
      </c>
      <c r="X140" s="1">
        <f t="shared" si="36"/>
        <v>66</v>
      </c>
      <c r="Y140" s="1">
        <f t="shared" si="37"/>
        <v>20</v>
      </c>
      <c r="Z140" s="1">
        <f t="shared" si="38"/>
        <v>129</v>
      </c>
      <c r="AA140" s="1">
        <f t="shared" si="39"/>
        <v>47</v>
      </c>
      <c r="AB140" s="1">
        <f t="shared" si="40"/>
        <v>86</v>
      </c>
      <c r="AC140" s="1">
        <f t="shared" si="41"/>
        <v>25</v>
      </c>
      <c r="AD140" s="1">
        <f t="shared" si="42"/>
        <v>93</v>
      </c>
      <c r="AE140" s="1">
        <f t="shared" si="43"/>
        <v>107</v>
      </c>
      <c r="AF140" s="1">
        <f t="shared" si="44"/>
        <v>101</v>
      </c>
      <c r="AG140" s="1">
        <f t="shared" si="45"/>
        <v>34</v>
      </c>
      <c r="AH140" s="1">
        <f t="shared" si="46"/>
        <v>25</v>
      </c>
      <c r="AI140" s="1">
        <f t="shared" si="47"/>
        <v>80</v>
      </c>
      <c r="AJ140">
        <f t="shared" si="33"/>
        <v>813</v>
      </c>
      <c r="AK140" s="1">
        <f t="shared" si="34"/>
        <v>6</v>
      </c>
      <c r="AL140" s="1">
        <f>RANK(AJ140,AJ:AJ,0)+COUNTIFS($AJ$3:AJ140,AJ140)-1</f>
        <v>23</v>
      </c>
      <c r="AM140" s="1">
        <f>RANK(AK140,AK:AK,0)+COUNTIFS($AK$3:AK140,AK140)-1</f>
        <v>2</v>
      </c>
      <c r="AN140" s="5">
        <f t="shared" si="48"/>
        <v>54.333333333333336</v>
      </c>
    </row>
    <row r="141" spans="1:40">
      <c r="A141" s="5">
        <f>RANK(AN141,AN:AN,1)+COUNTIFS($AN$3:AN141,AN141)-1</f>
        <v>245</v>
      </c>
      <c r="B141" s="56" t="s">
        <v>410</v>
      </c>
      <c r="C141" s="57" t="s">
        <v>74</v>
      </c>
      <c r="D141">
        <v>0</v>
      </c>
      <c r="E141">
        <v>104</v>
      </c>
      <c r="F141">
        <v>47</v>
      </c>
      <c r="G141">
        <v>15</v>
      </c>
      <c r="H141">
        <v>124</v>
      </c>
      <c r="I141">
        <v>62</v>
      </c>
      <c r="J141">
        <v>33</v>
      </c>
      <c r="K141">
        <v>77</v>
      </c>
      <c r="L141">
        <v>0</v>
      </c>
      <c r="M141">
        <v>85</v>
      </c>
      <c r="N141">
        <v>68</v>
      </c>
      <c r="O141">
        <v>0</v>
      </c>
      <c r="P141">
        <v>58</v>
      </c>
      <c r="Q141">
        <v>87</v>
      </c>
      <c r="R141">
        <v>9</v>
      </c>
      <c r="S141">
        <v>139</v>
      </c>
      <c r="W141" s="1">
        <f t="shared" si="35"/>
        <v>0</v>
      </c>
      <c r="X141" s="1">
        <f t="shared" si="36"/>
        <v>11</v>
      </c>
      <c r="Y141" s="1">
        <f t="shared" si="37"/>
        <v>84</v>
      </c>
      <c r="Z141" s="1">
        <f t="shared" si="38"/>
        <v>13</v>
      </c>
      <c r="AA141" s="1">
        <f t="shared" si="39"/>
        <v>77</v>
      </c>
      <c r="AB141" s="1">
        <f t="shared" si="40"/>
        <v>30</v>
      </c>
      <c r="AC141" s="1">
        <f t="shared" si="41"/>
        <v>33</v>
      </c>
      <c r="AD141" s="1">
        <f t="shared" si="42"/>
        <v>39</v>
      </c>
      <c r="AE141" s="1">
        <f t="shared" si="43"/>
        <v>6</v>
      </c>
      <c r="AF141" s="1">
        <f t="shared" si="44"/>
        <v>16</v>
      </c>
      <c r="AG141" s="1">
        <f t="shared" si="45"/>
        <v>68</v>
      </c>
      <c r="AH141" s="1">
        <f t="shared" si="46"/>
        <v>67</v>
      </c>
      <c r="AI141" s="1">
        <f t="shared" si="47"/>
        <v>72</v>
      </c>
      <c r="AJ141">
        <f t="shared" ref="AJ141:AJ204" si="49">SUM(W141:AI141)</f>
        <v>516</v>
      </c>
      <c r="AK141" s="1">
        <f t="shared" ref="AK141:AK204" si="50">COUNTIFS(W141:AI141,"&gt;=80")</f>
        <v>1</v>
      </c>
      <c r="AL141" s="1">
        <f>RANK(AJ141,AJ:AJ,0)+COUNTIFS($AJ$3:AJ141,AJ141)-1</f>
        <v>226</v>
      </c>
      <c r="AM141" s="1">
        <f>RANK(AK141,AK:AK,0)+COUNTIFS($AK$3:AK141,AK141)-1</f>
        <v>279</v>
      </c>
      <c r="AN141" s="5">
        <f t="shared" si="48"/>
        <v>214.66666666666666</v>
      </c>
    </row>
    <row r="142" spans="1:40">
      <c r="A142" s="5">
        <f>RANK(AN142,AN:AN,1)+COUNTIFS($AN$3:AN142,AN142)-1</f>
        <v>22</v>
      </c>
      <c r="B142" s="56" t="s">
        <v>411</v>
      </c>
      <c r="C142" s="57" t="s">
        <v>95</v>
      </c>
      <c r="D142">
        <v>0</v>
      </c>
      <c r="E142">
        <v>45</v>
      </c>
      <c r="F142">
        <v>0</v>
      </c>
      <c r="G142">
        <v>131</v>
      </c>
      <c r="H142">
        <v>114</v>
      </c>
      <c r="I142">
        <v>26</v>
      </c>
      <c r="J142">
        <v>74</v>
      </c>
      <c r="K142">
        <v>129</v>
      </c>
      <c r="L142">
        <v>121</v>
      </c>
      <c r="M142">
        <v>94</v>
      </c>
      <c r="N142">
        <v>0</v>
      </c>
      <c r="O142">
        <v>115</v>
      </c>
      <c r="P142">
        <v>15</v>
      </c>
      <c r="Q142">
        <v>69</v>
      </c>
      <c r="R142">
        <v>105</v>
      </c>
      <c r="S142">
        <v>140</v>
      </c>
      <c r="W142" s="1">
        <f t="shared" si="35"/>
        <v>0</v>
      </c>
      <c r="X142" s="1">
        <f t="shared" si="36"/>
        <v>70</v>
      </c>
      <c r="Y142" s="1">
        <f t="shared" si="37"/>
        <v>131</v>
      </c>
      <c r="Z142" s="1">
        <f t="shared" si="38"/>
        <v>129</v>
      </c>
      <c r="AA142" s="1">
        <f t="shared" si="39"/>
        <v>67</v>
      </c>
      <c r="AB142" s="1">
        <f t="shared" si="40"/>
        <v>6</v>
      </c>
      <c r="AC142" s="1">
        <f t="shared" si="41"/>
        <v>74</v>
      </c>
      <c r="AD142" s="1">
        <f t="shared" si="42"/>
        <v>91</v>
      </c>
      <c r="AE142" s="1">
        <f t="shared" si="43"/>
        <v>115</v>
      </c>
      <c r="AF142" s="1">
        <f t="shared" si="44"/>
        <v>7</v>
      </c>
      <c r="AG142" s="1">
        <f t="shared" si="45"/>
        <v>0</v>
      </c>
      <c r="AH142" s="1">
        <f t="shared" si="46"/>
        <v>48</v>
      </c>
      <c r="AI142" s="1">
        <f t="shared" si="47"/>
        <v>115</v>
      </c>
      <c r="AJ142">
        <f t="shared" si="49"/>
        <v>853</v>
      </c>
      <c r="AK142" s="1">
        <f t="shared" si="50"/>
        <v>5</v>
      </c>
      <c r="AL142" s="1">
        <f>RANK(AJ142,AJ:AJ,0)+COUNTIFS($AJ$3:AJ142,AJ142)-1</f>
        <v>10</v>
      </c>
      <c r="AM142" s="1">
        <f>RANK(AK142,AK:AK,0)+COUNTIFS($AK$3:AK142,AK142)-1</f>
        <v>28</v>
      </c>
      <c r="AN142" s="5">
        <f t="shared" si="48"/>
        <v>59.333333333333336</v>
      </c>
    </row>
    <row r="143" spans="1:40">
      <c r="A143" s="5">
        <f>RANK(AN143,AN:AN,1)+COUNTIFS($AN$3:AN143,AN143)-1</f>
        <v>99</v>
      </c>
      <c r="B143" s="56" t="s">
        <v>412</v>
      </c>
      <c r="C143" s="57" t="s">
        <v>23</v>
      </c>
      <c r="D143">
        <v>0</v>
      </c>
      <c r="E143">
        <v>101</v>
      </c>
      <c r="F143">
        <v>62</v>
      </c>
      <c r="G143">
        <v>59</v>
      </c>
      <c r="H143">
        <v>0</v>
      </c>
      <c r="I143">
        <v>10</v>
      </c>
      <c r="J143">
        <v>119</v>
      </c>
      <c r="K143">
        <v>99</v>
      </c>
      <c r="L143">
        <v>120</v>
      </c>
      <c r="M143">
        <v>0</v>
      </c>
      <c r="N143">
        <v>76</v>
      </c>
      <c r="O143">
        <v>131</v>
      </c>
      <c r="P143">
        <v>123</v>
      </c>
      <c r="Q143">
        <v>91</v>
      </c>
      <c r="R143">
        <v>75</v>
      </c>
      <c r="S143">
        <v>141</v>
      </c>
      <c r="W143" s="1">
        <f t="shared" si="35"/>
        <v>0</v>
      </c>
      <c r="X143" s="1">
        <f t="shared" si="36"/>
        <v>14</v>
      </c>
      <c r="Y143" s="1">
        <f t="shared" si="37"/>
        <v>69</v>
      </c>
      <c r="Z143" s="1">
        <f t="shared" si="38"/>
        <v>57</v>
      </c>
      <c r="AA143" s="1">
        <f t="shared" si="39"/>
        <v>47</v>
      </c>
      <c r="AB143" s="1">
        <f t="shared" si="40"/>
        <v>22</v>
      </c>
      <c r="AC143" s="1">
        <f t="shared" si="41"/>
        <v>119</v>
      </c>
      <c r="AD143" s="1">
        <f t="shared" si="42"/>
        <v>61</v>
      </c>
      <c r="AE143" s="1">
        <f t="shared" si="43"/>
        <v>114</v>
      </c>
      <c r="AF143" s="1">
        <f t="shared" si="44"/>
        <v>101</v>
      </c>
      <c r="AG143" s="1">
        <f t="shared" si="45"/>
        <v>76</v>
      </c>
      <c r="AH143" s="1">
        <f t="shared" si="46"/>
        <v>64</v>
      </c>
      <c r="AI143" s="1">
        <f t="shared" si="47"/>
        <v>7</v>
      </c>
      <c r="AJ143">
        <f t="shared" si="49"/>
        <v>751</v>
      </c>
      <c r="AK143" s="1">
        <f t="shared" si="50"/>
        <v>3</v>
      </c>
      <c r="AL143" s="1">
        <f>RANK(AJ143,AJ:AJ,0)+COUNTIFS($AJ$3:AJ143,AJ143)-1</f>
        <v>52</v>
      </c>
      <c r="AM143" s="1">
        <f>RANK(AK143,AK:AK,0)+COUNTIFS($AK$3:AK143,AK143)-1</f>
        <v>154</v>
      </c>
      <c r="AN143" s="5">
        <f t="shared" si="48"/>
        <v>115.66666666666667</v>
      </c>
    </row>
    <row r="144" spans="1:40">
      <c r="A144" s="5">
        <f>RANK(AN144,AN:AN,1)+COUNTIFS($AN$3:AN144,AN144)-1</f>
        <v>270</v>
      </c>
      <c r="B144" s="56" t="s">
        <v>413</v>
      </c>
      <c r="C144" s="57" t="s">
        <v>60</v>
      </c>
      <c r="D144">
        <v>0</v>
      </c>
      <c r="E144">
        <v>9</v>
      </c>
      <c r="F144">
        <v>131</v>
      </c>
      <c r="G144">
        <v>7</v>
      </c>
      <c r="H144">
        <v>62</v>
      </c>
      <c r="I144">
        <v>69</v>
      </c>
      <c r="J144">
        <v>0</v>
      </c>
      <c r="K144">
        <v>74</v>
      </c>
      <c r="L144">
        <v>15</v>
      </c>
      <c r="M144">
        <v>115</v>
      </c>
      <c r="N144">
        <v>0</v>
      </c>
      <c r="O144">
        <v>36</v>
      </c>
      <c r="P144">
        <v>129</v>
      </c>
      <c r="Q144">
        <v>102</v>
      </c>
      <c r="R144">
        <v>121</v>
      </c>
      <c r="S144">
        <v>142</v>
      </c>
      <c r="W144" s="1">
        <f t="shared" si="35"/>
        <v>0</v>
      </c>
      <c r="X144" s="1">
        <f t="shared" si="36"/>
        <v>106</v>
      </c>
      <c r="Y144" s="1">
        <f t="shared" si="37"/>
        <v>0</v>
      </c>
      <c r="Z144" s="1">
        <f t="shared" si="38"/>
        <v>5</v>
      </c>
      <c r="AA144" s="1">
        <f t="shared" si="39"/>
        <v>15</v>
      </c>
      <c r="AB144" s="1">
        <f t="shared" si="40"/>
        <v>37</v>
      </c>
      <c r="AC144" s="1">
        <f t="shared" si="41"/>
        <v>0</v>
      </c>
      <c r="AD144" s="1">
        <f t="shared" si="42"/>
        <v>36</v>
      </c>
      <c r="AE144" s="1">
        <f t="shared" si="43"/>
        <v>9</v>
      </c>
      <c r="AF144" s="1">
        <f t="shared" si="44"/>
        <v>14</v>
      </c>
      <c r="AG144" s="1">
        <f t="shared" si="45"/>
        <v>0</v>
      </c>
      <c r="AH144" s="1">
        <f t="shared" si="46"/>
        <v>31</v>
      </c>
      <c r="AI144" s="1">
        <f t="shared" si="47"/>
        <v>1</v>
      </c>
      <c r="AJ144">
        <f t="shared" si="49"/>
        <v>254</v>
      </c>
      <c r="AK144" s="1">
        <f t="shared" si="50"/>
        <v>1</v>
      </c>
      <c r="AL144" s="1">
        <f>RANK(AJ144,AJ:AJ,0)+COUNTIFS($AJ$3:AJ144,AJ144)-1</f>
        <v>299</v>
      </c>
      <c r="AM144" s="1">
        <f>RANK(AK144,AK:AK,0)+COUNTIFS($AK$3:AK144,AK144)-1</f>
        <v>280</v>
      </c>
      <c r="AN144" s="5">
        <f t="shared" si="48"/>
        <v>240.33333333333334</v>
      </c>
    </row>
    <row r="145" spans="1:40">
      <c r="A145" s="5">
        <f>RANK(AN145,AN:AN,1)+COUNTIFS($AN$3:AN145,AN145)-1</f>
        <v>180</v>
      </c>
      <c r="B145" s="56" t="s">
        <v>414</v>
      </c>
      <c r="C145" s="57" t="s">
        <v>37</v>
      </c>
      <c r="D145">
        <v>0</v>
      </c>
      <c r="E145">
        <v>131</v>
      </c>
      <c r="F145">
        <v>0</v>
      </c>
      <c r="G145">
        <v>68</v>
      </c>
      <c r="H145">
        <v>98</v>
      </c>
      <c r="I145">
        <v>78</v>
      </c>
      <c r="J145">
        <v>22</v>
      </c>
      <c r="K145">
        <v>0</v>
      </c>
      <c r="L145">
        <v>57</v>
      </c>
      <c r="M145">
        <v>37</v>
      </c>
      <c r="N145">
        <v>82</v>
      </c>
      <c r="O145">
        <v>81</v>
      </c>
      <c r="P145">
        <v>63</v>
      </c>
      <c r="Q145">
        <v>54</v>
      </c>
      <c r="R145">
        <v>51</v>
      </c>
      <c r="S145">
        <v>143</v>
      </c>
      <c r="W145" s="1">
        <f t="shared" si="35"/>
        <v>0</v>
      </c>
      <c r="X145" s="1">
        <f t="shared" si="36"/>
        <v>16</v>
      </c>
      <c r="Y145" s="1">
        <f t="shared" si="37"/>
        <v>131</v>
      </c>
      <c r="Z145" s="1">
        <f t="shared" si="38"/>
        <v>66</v>
      </c>
      <c r="AA145" s="1">
        <f t="shared" si="39"/>
        <v>51</v>
      </c>
      <c r="AB145" s="1">
        <f t="shared" si="40"/>
        <v>46</v>
      </c>
      <c r="AC145" s="1">
        <f t="shared" si="41"/>
        <v>22</v>
      </c>
      <c r="AD145" s="1">
        <f t="shared" si="42"/>
        <v>38</v>
      </c>
      <c r="AE145" s="1">
        <f t="shared" si="43"/>
        <v>51</v>
      </c>
      <c r="AF145" s="1">
        <f t="shared" si="44"/>
        <v>64</v>
      </c>
      <c r="AG145" s="1">
        <f t="shared" si="45"/>
        <v>82</v>
      </c>
      <c r="AH145" s="1">
        <f t="shared" si="46"/>
        <v>14</v>
      </c>
      <c r="AI145" s="1">
        <f t="shared" si="47"/>
        <v>67</v>
      </c>
      <c r="AJ145">
        <f t="shared" si="49"/>
        <v>648</v>
      </c>
      <c r="AK145" s="1">
        <f t="shared" si="50"/>
        <v>2</v>
      </c>
      <c r="AL145" s="1">
        <f>RANK(AJ145,AJ:AJ,0)+COUNTIFS($AJ$3:AJ145,AJ145)-1</f>
        <v>128</v>
      </c>
      <c r="AM145" s="1">
        <f>RANK(AK145,AK:AK,0)+COUNTIFS($AK$3:AK145,AK145)-1</f>
        <v>230</v>
      </c>
      <c r="AN145" s="5">
        <f t="shared" si="48"/>
        <v>167</v>
      </c>
    </row>
    <row r="146" spans="1:40">
      <c r="A146" s="5">
        <f>RANK(AN146,AN:AN,1)+COUNTIFS($AN$3:AN146,AN146)-1</f>
        <v>23</v>
      </c>
      <c r="B146" s="58" t="s">
        <v>415</v>
      </c>
      <c r="C146" s="59" t="s">
        <v>101</v>
      </c>
      <c r="D146">
        <v>0</v>
      </c>
      <c r="E146">
        <v>131</v>
      </c>
      <c r="F146">
        <v>0</v>
      </c>
      <c r="G146">
        <v>76</v>
      </c>
      <c r="H146">
        <v>0</v>
      </c>
      <c r="I146">
        <v>75</v>
      </c>
      <c r="J146">
        <v>19</v>
      </c>
      <c r="K146">
        <v>120</v>
      </c>
      <c r="L146">
        <v>123</v>
      </c>
      <c r="M146">
        <v>52</v>
      </c>
      <c r="N146">
        <v>131</v>
      </c>
      <c r="O146">
        <v>0</v>
      </c>
      <c r="P146">
        <v>34</v>
      </c>
      <c r="Q146">
        <v>98</v>
      </c>
      <c r="R146">
        <v>99</v>
      </c>
      <c r="S146">
        <v>144</v>
      </c>
      <c r="W146" s="1">
        <f t="shared" si="35"/>
        <v>0</v>
      </c>
      <c r="X146" s="1">
        <f t="shared" si="36"/>
        <v>16</v>
      </c>
      <c r="Y146" s="1">
        <f t="shared" si="37"/>
        <v>131</v>
      </c>
      <c r="Z146" s="1">
        <f t="shared" si="38"/>
        <v>74</v>
      </c>
      <c r="AA146" s="1">
        <f t="shared" si="39"/>
        <v>47</v>
      </c>
      <c r="AB146" s="1">
        <f t="shared" si="40"/>
        <v>43</v>
      </c>
      <c r="AC146" s="1">
        <f t="shared" si="41"/>
        <v>19</v>
      </c>
      <c r="AD146" s="1">
        <f t="shared" si="42"/>
        <v>82</v>
      </c>
      <c r="AE146" s="1">
        <f t="shared" si="43"/>
        <v>117</v>
      </c>
      <c r="AF146" s="1">
        <f t="shared" si="44"/>
        <v>49</v>
      </c>
      <c r="AG146" s="1">
        <f t="shared" si="45"/>
        <v>131</v>
      </c>
      <c r="AH146" s="1">
        <f t="shared" si="46"/>
        <v>67</v>
      </c>
      <c r="AI146" s="1">
        <f t="shared" si="47"/>
        <v>96</v>
      </c>
      <c r="AJ146">
        <f t="shared" si="49"/>
        <v>872</v>
      </c>
      <c r="AK146" s="1">
        <f t="shared" si="50"/>
        <v>5</v>
      </c>
      <c r="AL146" s="1">
        <f>RANK(AJ146,AJ:AJ,0)+COUNTIFS($AJ$3:AJ146,AJ146)-1</f>
        <v>5</v>
      </c>
      <c r="AM146" s="1">
        <f>RANK(AK146,AK:AK,0)+COUNTIFS($AK$3:AK146,AK146)-1</f>
        <v>29</v>
      </c>
      <c r="AN146" s="5">
        <f t="shared" si="48"/>
        <v>59.333333333333336</v>
      </c>
    </row>
    <row r="147" spans="1:40">
      <c r="A147" s="5">
        <f>RANK(AN147,AN:AN,1)+COUNTIFS($AN$3:AN147,AN147)-1</f>
        <v>55</v>
      </c>
      <c r="B147" s="60" t="s">
        <v>416</v>
      </c>
      <c r="C147" s="2" t="s">
        <v>84</v>
      </c>
      <c r="D147">
        <v>0</v>
      </c>
      <c r="E147">
        <v>131</v>
      </c>
      <c r="F147">
        <v>100</v>
      </c>
      <c r="G147">
        <v>128</v>
      </c>
      <c r="H147">
        <v>0</v>
      </c>
      <c r="I147">
        <v>21</v>
      </c>
      <c r="J147">
        <v>111</v>
      </c>
      <c r="K147">
        <v>13</v>
      </c>
      <c r="L147">
        <v>12</v>
      </c>
      <c r="M147">
        <v>10</v>
      </c>
      <c r="N147">
        <v>86</v>
      </c>
      <c r="O147">
        <v>72</v>
      </c>
      <c r="P147">
        <v>0</v>
      </c>
      <c r="Q147">
        <v>8</v>
      </c>
      <c r="R147">
        <v>60</v>
      </c>
      <c r="S147">
        <v>145</v>
      </c>
      <c r="W147" s="1">
        <f t="shared" si="35"/>
        <v>0</v>
      </c>
      <c r="X147" s="1">
        <f t="shared" si="36"/>
        <v>16</v>
      </c>
      <c r="Y147" s="1">
        <f t="shared" si="37"/>
        <v>31</v>
      </c>
      <c r="Z147" s="1">
        <f t="shared" si="38"/>
        <v>126</v>
      </c>
      <c r="AA147" s="1">
        <f t="shared" si="39"/>
        <v>47</v>
      </c>
      <c r="AB147" s="1">
        <f t="shared" si="40"/>
        <v>11</v>
      </c>
      <c r="AC147" s="1">
        <f t="shared" si="41"/>
        <v>111</v>
      </c>
      <c r="AD147" s="1">
        <f t="shared" si="42"/>
        <v>25</v>
      </c>
      <c r="AE147" s="1">
        <f t="shared" si="43"/>
        <v>6</v>
      </c>
      <c r="AF147" s="1">
        <f t="shared" si="44"/>
        <v>91</v>
      </c>
      <c r="AG147" s="1">
        <f t="shared" si="45"/>
        <v>86</v>
      </c>
      <c r="AH147" s="1">
        <f t="shared" si="46"/>
        <v>5</v>
      </c>
      <c r="AI147" s="1">
        <f t="shared" si="47"/>
        <v>130</v>
      </c>
      <c r="AJ147">
        <f t="shared" si="49"/>
        <v>685</v>
      </c>
      <c r="AK147" s="1">
        <f t="shared" si="50"/>
        <v>5</v>
      </c>
      <c r="AL147" s="1">
        <f>RANK(AJ147,AJ:AJ,0)+COUNTIFS($AJ$3:AJ147,AJ147)-1</f>
        <v>88</v>
      </c>
      <c r="AM147" s="1">
        <f>RANK(AK147,AK:AK,0)+COUNTIFS($AK$3:AK147,AK147)-1</f>
        <v>30</v>
      </c>
      <c r="AN147" s="5">
        <f t="shared" si="48"/>
        <v>87.666666666666671</v>
      </c>
    </row>
    <row r="148" spans="1:40">
      <c r="A148" s="5">
        <f>RANK(AN148,AN:AN,1)+COUNTIFS($AN$3:AN148,AN148)-1</f>
        <v>34</v>
      </c>
      <c r="B148" s="60" t="s">
        <v>417</v>
      </c>
      <c r="C148" s="2" t="s">
        <v>73</v>
      </c>
      <c r="D148">
        <v>0</v>
      </c>
      <c r="E148">
        <v>124</v>
      </c>
      <c r="F148">
        <v>21</v>
      </c>
      <c r="G148">
        <v>105</v>
      </c>
      <c r="H148">
        <v>30</v>
      </c>
      <c r="I148">
        <v>127</v>
      </c>
      <c r="J148">
        <v>0</v>
      </c>
      <c r="K148">
        <v>115</v>
      </c>
      <c r="L148">
        <v>69</v>
      </c>
      <c r="M148">
        <v>15</v>
      </c>
      <c r="N148">
        <v>129</v>
      </c>
      <c r="O148">
        <v>0</v>
      </c>
      <c r="P148">
        <v>94</v>
      </c>
      <c r="Q148">
        <v>59</v>
      </c>
      <c r="R148">
        <v>36</v>
      </c>
      <c r="S148">
        <v>146</v>
      </c>
      <c r="W148" s="1">
        <f t="shared" si="35"/>
        <v>0</v>
      </c>
      <c r="X148" s="1">
        <f t="shared" si="36"/>
        <v>9</v>
      </c>
      <c r="Y148" s="1">
        <f t="shared" si="37"/>
        <v>110</v>
      </c>
      <c r="Z148" s="1">
        <f t="shared" si="38"/>
        <v>103</v>
      </c>
      <c r="AA148" s="1">
        <f t="shared" si="39"/>
        <v>17</v>
      </c>
      <c r="AB148" s="1">
        <f t="shared" si="40"/>
        <v>95</v>
      </c>
      <c r="AC148" s="1">
        <f t="shared" si="41"/>
        <v>0</v>
      </c>
      <c r="AD148" s="1">
        <f t="shared" si="42"/>
        <v>77</v>
      </c>
      <c r="AE148" s="1">
        <f t="shared" si="43"/>
        <v>63</v>
      </c>
      <c r="AF148" s="1">
        <f t="shared" si="44"/>
        <v>86</v>
      </c>
      <c r="AG148" s="1">
        <f t="shared" si="45"/>
        <v>129</v>
      </c>
      <c r="AH148" s="1">
        <f t="shared" si="46"/>
        <v>67</v>
      </c>
      <c r="AI148" s="1">
        <f t="shared" si="47"/>
        <v>36</v>
      </c>
      <c r="AJ148">
        <f t="shared" si="49"/>
        <v>792</v>
      </c>
      <c r="AK148" s="1">
        <f t="shared" si="50"/>
        <v>5</v>
      </c>
      <c r="AL148" s="1">
        <f>RANK(AJ148,AJ:AJ,0)+COUNTIFS($AJ$3:AJ148,AJ148)-1</f>
        <v>28</v>
      </c>
      <c r="AM148" s="1">
        <f>RANK(AK148,AK:AK,0)+COUNTIFS($AK$3:AK148,AK148)-1</f>
        <v>31</v>
      </c>
      <c r="AN148" s="5">
        <f t="shared" si="48"/>
        <v>68.333333333333329</v>
      </c>
    </row>
    <row r="149" spans="1:40">
      <c r="A149" s="5">
        <f>RANK(AN149,AN:AN,1)+COUNTIFS($AN$3:AN149,AN149)-1</f>
        <v>224</v>
      </c>
      <c r="B149" s="60" t="s">
        <v>418</v>
      </c>
      <c r="C149" s="2" t="s">
        <v>68</v>
      </c>
      <c r="D149">
        <v>0</v>
      </c>
      <c r="E149">
        <v>54</v>
      </c>
      <c r="F149">
        <v>131</v>
      </c>
      <c r="G149">
        <v>38</v>
      </c>
      <c r="H149">
        <v>52</v>
      </c>
      <c r="I149">
        <v>16</v>
      </c>
      <c r="J149">
        <v>0</v>
      </c>
      <c r="K149">
        <v>7</v>
      </c>
      <c r="L149">
        <v>131</v>
      </c>
      <c r="M149">
        <v>98</v>
      </c>
      <c r="N149">
        <v>119</v>
      </c>
      <c r="O149">
        <v>0</v>
      </c>
      <c r="P149">
        <v>75</v>
      </c>
      <c r="Q149">
        <v>120</v>
      </c>
      <c r="R149">
        <v>93</v>
      </c>
      <c r="S149">
        <v>147</v>
      </c>
      <c r="W149" s="1">
        <f t="shared" si="35"/>
        <v>0</v>
      </c>
      <c r="X149" s="1">
        <f t="shared" si="36"/>
        <v>61</v>
      </c>
      <c r="Y149" s="1">
        <f t="shared" si="37"/>
        <v>0</v>
      </c>
      <c r="Z149" s="1">
        <f t="shared" si="38"/>
        <v>36</v>
      </c>
      <c r="AA149" s="1">
        <f t="shared" si="39"/>
        <v>5</v>
      </c>
      <c r="AB149" s="1">
        <f t="shared" si="40"/>
        <v>16</v>
      </c>
      <c r="AC149" s="1">
        <f t="shared" si="41"/>
        <v>0</v>
      </c>
      <c r="AD149" s="1">
        <f t="shared" si="42"/>
        <v>31</v>
      </c>
      <c r="AE149" s="1">
        <f t="shared" si="43"/>
        <v>125</v>
      </c>
      <c r="AF149" s="1">
        <f t="shared" si="44"/>
        <v>3</v>
      </c>
      <c r="AG149" s="1">
        <f t="shared" si="45"/>
        <v>119</v>
      </c>
      <c r="AH149" s="1">
        <f t="shared" si="46"/>
        <v>67</v>
      </c>
      <c r="AI149" s="1">
        <f t="shared" si="47"/>
        <v>55</v>
      </c>
      <c r="AJ149">
        <f t="shared" si="49"/>
        <v>518</v>
      </c>
      <c r="AK149" s="1">
        <f t="shared" si="50"/>
        <v>2</v>
      </c>
      <c r="AL149" s="1">
        <f>RANK(AJ149,AJ:AJ,0)+COUNTIFS($AJ$3:AJ149,AJ149)-1</f>
        <v>221</v>
      </c>
      <c r="AM149" s="1">
        <f>RANK(AK149,AK:AK,0)+COUNTIFS($AK$3:AK149,AK149)-1</f>
        <v>231</v>
      </c>
      <c r="AN149" s="5">
        <f t="shared" si="48"/>
        <v>199.66666666666666</v>
      </c>
    </row>
    <row r="150" spans="1:40">
      <c r="A150" s="5">
        <f>RANK(AN150,AN:AN,1)+COUNTIFS($AN$3:AN150,AN150)-1</f>
        <v>57</v>
      </c>
      <c r="B150" s="60" t="s">
        <v>419</v>
      </c>
      <c r="C150" s="2" t="s">
        <v>4</v>
      </c>
      <c r="D150">
        <v>0</v>
      </c>
      <c r="E150">
        <v>50</v>
      </c>
      <c r="F150">
        <v>3</v>
      </c>
      <c r="G150">
        <v>66</v>
      </c>
      <c r="H150">
        <v>12</v>
      </c>
      <c r="I150">
        <v>113</v>
      </c>
      <c r="J150">
        <v>0</v>
      </c>
      <c r="K150">
        <v>48</v>
      </c>
      <c r="L150">
        <v>128</v>
      </c>
      <c r="M150">
        <v>49</v>
      </c>
      <c r="N150">
        <v>131</v>
      </c>
      <c r="O150">
        <v>14</v>
      </c>
      <c r="P150">
        <v>92</v>
      </c>
      <c r="Q150">
        <v>0</v>
      </c>
      <c r="R150">
        <v>95</v>
      </c>
      <c r="S150">
        <v>148</v>
      </c>
      <c r="W150" s="1">
        <f t="shared" si="35"/>
        <v>0</v>
      </c>
      <c r="X150" s="1">
        <f t="shared" si="36"/>
        <v>65</v>
      </c>
      <c r="Y150" s="1">
        <f t="shared" si="37"/>
        <v>128</v>
      </c>
      <c r="Z150" s="1">
        <f t="shared" si="38"/>
        <v>64</v>
      </c>
      <c r="AA150" s="1">
        <f t="shared" si="39"/>
        <v>35</v>
      </c>
      <c r="AB150" s="1">
        <f t="shared" si="40"/>
        <v>81</v>
      </c>
      <c r="AC150" s="1">
        <f t="shared" si="41"/>
        <v>0</v>
      </c>
      <c r="AD150" s="1">
        <f t="shared" si="42"/>
        <v>10</v>
      </c>
      <c r="AE150" s="1">
        <f t="shared" si="43"/>
        <v>122</v>
      </c>
      <c r="AF150" s="1">
        <f t="shared" si="44"/>
        <v>52</v>
      </c>
      <c r="AG150" s="1">
        <f t="shared" si="45"/>
        <v>131</v>
      </c>
      <c r="AH150" s="1">
        <f t="shared" si="46"/>
        <v>53</v>
      </c>
      <c r="AI150" s="1">
        <f t="shared" si="47"/>
        <v>38</v>
      </c>
      <c r="AJ150">
        <f t="shared" si="49"/>
        <v>779</v>
      </c>
      <c r="AK150" s="1">
        <f t="shared" si="50"/>
        <v>4</v>
      </c>
      <c r="AL150" s="1">
        <f>RANK(AJ150,AJ:AJ,0)+COUNTIFS($AJ$3:AJ150,AJ150)-1</f>
        <v>39</v>
      </c>
      <c r="AM150" s="1">
        <f>RANK(AK150,AK:AK,0)+COUNTIFS($AK$3:AK150,AK150)-1</f>
        <v>79</v>
      </c>
      <c r="AN150" s="5">
        <f t="shared" si="48"/>
        <v>88.666666666666671</v>
      </c>
    </row>
    <row r="151" spans="1:40">
      <c r="A151" s="5">
        <f>RANK(AN151,AN:AN,1)+COUNTIFS($AN$3:AN151,AN151)-1</f>
        <v>259</v>
      </c>
      <c r="B151" s="60" t="s">
        <v>420</v>
      </c>
      <c r="C151" s="2" t="s">
        <v>16</v>
      </c>
      <c r="D151">
        <v>0</v>
      </c>
      <c r="E151">
        <v>120</v>
      </c>
      <c r="F151">
        <v>74</v>
      </c>
      <c r="G151">
        <v>65</v>
      </c>
      <c r="H151">
        <v>33</v>
      </c>
      <c r="I151">
        <v>85</v>
      </c>
      <c r="J151">
        <v>62</v>
      </c>
      <c r="K151">
        <v>58</v>
      </c>
      <c r="L151">
        <v>0</v>
      </c>
      <c r="M151">
        <v>73</v>
      </c>
      <c r="N151">
        <v>0</v>
      </c>
      <c r="O151">
        <v>124</v>
      </c>
      <c r="P151">
        <v>18</v>
      </c>
      <c r="Q151">
        <v>110</v>
      </c>
      <c r="R151">
        <v>87</v>
      </c>
      <c r="S151">
        <v>149</v>
      </c>
      <c r="W151" s="1">
        <f t="shared" si="35"/>
        <v>0</v>
      </c>
      <c r="X151" s="1">
        <f t="shared" si="36"/>
        <v>5</v>
      </c>
      <c r="Y151" s="1">
        <f t="shared" si="37"/>
        <v>57</v>
      </c>
      <c r="Z151" s="1">
        <f t="shared" si="38"/>
        <v>63</v>
      </c>
      <c r="AA151" s="1">
        <f t="shared" si="39"/>
        <v>14</v>
      </c>
      <c r="AB151" s="1">
        <f t="shared" si="40"/>
        <v>53</v>
      </c>
      <c r="AC151" s="1">
        <f t="shared" si="41"/>
        <v>62</v>
      </c>
      <c r="AD151" s="1">
        <f t="shared" si="42"/>
        <v>20</v>
      </c>
      <c r="AE151" s="1">
        <f t="shared" si="43"/>
        <v>6</v>
      </c>
      <c r="AF151" s="1">
        <f t="shared" si="44"/>
        <v>28</v>
      </c>
      <c r="AG151" s="1">
        <f t="shared" si="45"/>
        <v>0</v>
      </c>
      <c r="AH151" s="1">
        <f t="shared" si="46"/>
        <v>57</v>
      </c>
      <c r="AI151" s="1">
        <f t="shared" si="47"/>
        <v>112</v>
      </c>
      <c r="AJ151">
        <f t="shared" si="49"/>
        <v>477</v>
      </c>
      <c r="AK151" s="1">
        <f t="shared" si="50"/>
        <v>1</v>
      </c>
      <c r="AL151" s="1">
        <f>RANK(AJ151,AJ:AJ,0)+COUNTIFS($AJ$3:AJ151,AJ151)-1</f>
        <v>255</v>
      </c>
      <c r="AM151" s="1">
        <f>RANK(AK151,AK:AK,0)+COUNTIFS($AK$3:AK151,AK151)-1</f>
        <v>281</v>
      </c>
      <c r="AN151" s="5">
        <f t="shared" si="48"/>
        <v>228.33333333333334</v>
      </c>
    </row>
    <row r="152" spans="1:40">
      <c r="A152" s="5">
        <f>RANK(AN152,AN:AN,1)+COUNTIFS($AN$3:AN152,AN152)-1</f>
        <v>140</v>
      </c>
      <c r="B152" s="60" t="s">
        <v>421</v>
      </c>
      <c r="C152" s="2" t="s">
        <v>57</v>
      </c>
      <c r="D152">
        <v>0</v>
      </c>
      <c r="E152">
        <v>131</v>
      </c>
      <c r="F152">
        <v>101</v>
      </c>
      <c r="G152">
        <v>126</v>
      </c>
      <c r="H152">
        <v>46</v>
      </c>
      <c r="I152">
        <v>0</v>
      </c>
      <c r="J152">
        <v>114</v>
      </c>
      <c r="K152">
        <v>27</v>
      </c>
      <c r="L152">
        <v>109</v>
      </c>
      <c r="M152">
        <v>89</v>
      </c>
      <c r="N152">
        <v>0</v>
      </c>
      <c r="O152">
        <v>35</v>
      </c>
      <c r="P152">
        <v>28</v>
      </c>
      <c r="Q152">
        <v>107</v>
      </c>
      <c r="R152">
        <v>26</v>
      </c>
      <c r="S152">
        <v>150</v>
      </c>
      <c r="W152" s="1">
        <f t="shared" si="35"/>
        <v>0</v>
      </c>
      <c r="X152" s="1">
        <f t="shared" si="36"/>
        <v>16</v>
      </c>
      <c r="Y152" s="1">
        <f t="shared" si="37"/>
        <v>30</v>
      </c>
      <c r="Z152" s="1">
        <f t="shared" si="38"/>
        <v>124</v>
      </c>
      <c r="AA152" s="1">
        <f t="shared" si="39"/>
        <v>1</v>
      </c>
      <c r="AB152" s="1">
        <f t="shared" si="40"/>
        <v>32</v>
      </c>
      <c r="AC152" s="1">
        <f t="shared" si="41"/>
        <v>114</v>
      </c>
      <c r="AD152" s="1">
        <f t="shared" si="42"/>
        <v>11</v>
      </c>
      <c r="AE152" s="1">
        <f t="shared" si="43"/>
        <v>103</v>
      </c>
      <c r="AF152" s="1">
        <f t="shared" si="44"/>
        <v>12</v>
      </c>
      <c r="AG152" s="1">
        <f t="shared" si="45"/>
        <v>0</v>
      </c>
      <c r="AH152" s="1">
        <f t="shared" si="46"/>
        <v>32</v>
      </c>
      <c r="AI152" s="1">
        <f t="shared" si="47"/>
        <v>102</v>
      </c>
      <c r="AJ152">
        <f t="shared" si="49"/>
        <v>577</v>
      </c>
      <c r="AK152" s="1">
        <f t="shared" si="50"/>
        <v>4</v>
      </c>
      <c r="AL152" s="1">
        <f>RANK(AJ152,AJ:AJ,0)+COUNTIFS($AJ$3:AJ152,AJ152)-1</f>
        <v>191</v>
      </c>
      <c r="AM152" s="1">
        <f>RANK(AK152,AK:AK,0)+COUNTIFS($AK$3:AK152,AK152)-1</f>
        <v>80</v>
      </c>
      <c r="AN152" s="5">
        <f t="shared" si="48"/>
        <v>140.33333333333334</v>
      </c>
    </row>
    <row r="153" spans="1:40">
      <c r="A153" s="5">
        <f>RANK(AN153,AN:AN,1)+COUNTIFS($AN$3:AN153,AN153)-1</f>
        <v>201</v>
      </c>
      <c r="B153" s="60" t="s">
        <v>422</v>
      </c>
      <c r="C153" s="2" t="s">
        <v>78</v>
      </c>
      <c r="D153">
        <v>0</v>
      </c>
      <c r="E153">
        <v>47</v>
      </c>
      <c r="F153">
        <v>131</v>
      </c>
      <c r="G153">
        <v>72</v>
      </c>
      <c r="H153">
        <v>79</v>
      </c>
      <c r="I153">
        <v>46</v>
      </c>
      <c r="J153">
        <v>5</v>
      </c>
      <c r="K153">
        <v>112</v>
      </c>
      <c r="L153">
        <v>0</v>
      </c>
      <c r="M153">
        <v>28</v>
      </c>
      <c r="N153">
        <v>89</v>
      </c>
      <c r="O153">
        <v>0</v>
      </c>
      <c r="P153">
        <v>19</v>
      </c>
      <c r="Q153">
        <v>27</v>
      </c>
      <c r="R153">
        <v>23</v>
      </c>
      <c r="S153">
        <v>151</v>
      </c>
      <c r="W153" s="1">
        <f t="shared" si="35"/>
        <v>0</v>
      </c>
      <c r="X153" s="1">
        <f t="shared" si="36"/>
        <v>68</v>
      </c>
      <c r="Y153" s="1">
        <f t="shared" si="37"/>
        <v>0</v>
      </c>
      <c r="Z153" s="1">
        <f t="shared" si="38"/>
        <v>70</v>
      </c>
      <c r="AA153" s="1">
        <f t="shared" si="39"/>
        <v>32</v>
      </c>
      <c r="AB153" s="1">
        <f t="shared" si="40"/>
        <v>14</v>
      </c>
      <c r="AC153" s="1">
        <f t="shared" si="41"/>
        <v>5</v>
      </c>
      <c r="AD153" s="1">
        <f t="shared" si="42"/>
        <v>74</v>
      </c>
      <c r="AE153" s="1">
        <f t="shared" si="43"/>
        <v>6</v>
      </c>
      <c r="AF153" s="1">
        <f t="shared" si="44"/>
        <v>73</v>
      </c>
      <c r="AG153" s="1">
        <f t="shared" si="45"/>
        <v>89</v>
      </c>
      <c r="AH153" s="1">
        <f t="shared" si="46"/>
        <v>67</v>
      </c>
      <c r="AI153" s="1">
        <f t="shared" si="47"/>
        <v>111</v>
      </c>
      <c r="AJ153">
        <f t="shared" si="49"/>
        <v>609</v>
      </c>
      <c r="AK153" s="1">
        <f t="shared" si="50"/>
        <v>2</v>
      </c>
      <c r="AL153" s="1">
        <f>RANK(AJ153,AJ:AJ,0)+COUNTIFS($AJ$3:AJ153,AJ153)-1</f>
        <v>167</v>
      </c>
      <c r="AM153" s="1">
        <f>RANK(AK153,AK:AK,0)+COUNTIFS($AK$3:AK153,AK153)-1</f>
        <v>232</v>
      </c>
      <c r="AN153" s="5">
        <f t="shared" si="48"/>
        <v>183.33333333333334</v>
      </c>
    </row>
    <row r="154" spans="1:40">
      <c r="A154" s="5">
        <f>RANK(AN154,AN:AN,1)+COUNTIFS($AN$3:AN154,AN154)-1</f>
        <v>96</v>
      </c>
      <c r="B154" s="60" t="s">
        <v>423</v>
      </c>
      <c r="C154" s="2" t="s">
        <v>45</v>
      </c>
      <c r="D154">
        <v>0</v>
      </c>
      <c r="E154">
        <v>131</v>
      </c>
      <c r="F154">
        <v>28</v>
      </c>
      <c r="G154">
        <v>44</v>
      </c>
      <c r="H154">
        <v>0</v>
      </c>
      <c r="I154">
        <v>68</v>
      </c>
      <c r="J154">
        <v>124</v>
      </c>
      <c r="K154">
        <v>96</v>
      </c>
      <c r="L154">
        <v>110</v>
      </c>
      <c r="M154">
        <v>87</v>
      </c>
      <c r="N154">
        <v>0</v>
      </c>
      <c r="O154">
        <v>73</v>
      </c>
      <c r="P154">
        <v>9</v>
      </c>
      <c r="Q154">
        <v>33</v>
      </c>
      <c r="R154">
        <v>58</v>
      </c>
      <c r="S154">
        <v>152</v>
      </c>
      <c r="W154" s="1">
        <f t="shared" si="35"/>
        <v>0</v>
      </c>
      <c r="X154" s="1">
        <f t="shared" si="36"/>
        <v>16</v>
      </c>
      <c r="Y154" s="1">
        <f t="shared" si="37"/>
        <v>103</v>
      </c>
      <c r="Z154" s="1">
        <f t="shared" si="38"/>
        <v>42</v>
      </c>
      <c r="AA154" s="1">
        <f t="shared" si="39"/>
        <v>47</v>
      </c>
      <c r="AB154" s="1">
        <f t="shared" si="40"/>
        <v>36</v>
      </c>
      <c r="AC154" s="1">
        <f t="shared" si="41"/>
        <v>124</v>
      </c>
      <c r="AD154" s="1">
        <f t="shared" si="42"/>
        <v>58</v>
      </c>
      <c r="AE154" s="1">
        <f t="shared" si="43"/>
        <v>104</v>
      </c>
      <c r="AF154" s="1">
        <f t="shared" si="44"/>
        <v>14</v>
      </c>
      <c r="AG154" s="1">
        <f t="shared" si="45"/>
        <v>0</v>
      </c>
      <c r="AH154" s="1">
        <f t="shared" si="46"/>
        <v>6</v>
      </c>
      <c r="AI154" s="1">
        <f t="shared" si="47"/>
        <v>121</v>
      </c>
      <c r="AJ154">
        <f t="shared" si="49"/>
        <v>671</v>
      </c>
      <c r="AK154" s="1">
        <f t="shared" si="50"/>
        <v>4</v>
      </c>
      <c r="AL154" s="1">
        <f>RANK(AJ154,AJ:AJ,0)+COUNTIFS($AJ$3:AJ154,AJ154)-1</f>
        <v>111</v>
      </c>
      <c r="AM154" s="1">
        <f>RANK(AK154,AK:AK,0)+COUNTIFS($AK$3:AK154,AK154)-1</f>
        <v>81</v>
      </c>
      <c r="AN154" s="5">
        <f t="shared" si="48"/>
        <v>114.66666666666667</v>
      </c>
    </row>
    <row r="155" spans="1:40">
      <c r="A155" s="5">
        <f>RANK(AN155,AN:AN,1)+COUNTIFS($AN$3:AN155,AN155)-1</f>
        <v>255</v>
      </c>
      <c r="B155" s="60" t="s">
        <v>424</v>
      </c>
      <c r="C155" s="2" t="s">
        <v>20</v>
      </c>
      <c r="D155">
        <v>0</v>
      </c>
      <c r="E155">
        <v>126</v>
      </c>
      <c r="F155">
        <v>131</v>
      </c>
      <c r="G155">
        <v>99</v>
      </c>
      <c r="H155">
        <v>101</v>
      </c>
      <c r="I155">
        <v>6</v>
      </c>
      <c r="J155">
        <v>0</v>
      </c>
      <c r="K155">
        <v>65</v>
      </c>
      <c r="L155">
        <v>47</v>
      </c>
      <c r="M155">
        <v>43</v>
      </c>
      <c r="N155">
        <v>0</v>
      </c>
      <c r="O155">
        <v>32</v>
      </c>
      <c r="P155">
        <v>41</v>
      </c>
      <c r="Q155">
        <v>130</v>
      </c>
      <c r="R155">
        <v>17</v>
      </c>
      <c r="S155">
        <v>153</v>
      </c>
      <c r="W155" s="1">
        <f t="shared" si="35"/>
        <v>0</v>
      </c>
      <c r="X155" s="1">
        <f t="shared" si="36"/>
        <v>11</v>
      </c>
      <c r="Y155" s="1">
        <f t="shared" si="37"/>
        <v>0</v>
      </c>
      <c r="Z155" s="1">
        <f t="shared" si="38"/>
        <v>97</v>
      </c>
      <c r="AA155" s="1">
        <f t="shared" si="39"/>
        <v>54</v>
      </c>
      <c r="AB155" s="1">
        <f t="shared" si="40"/>
        <v>26</v>
      </c>
      <c r="AC155" s="1">
        <f t="shared" si="41"/>
        <v>0</v>
      </c>
      <c r="AD155" s="1">
        <f t="shared" si="42"/>
        <v>27</v>
      </c>
      <c r="AE155" s="1">
        <f t="shared" si="43"/>
        <v>41</v>
      </c>
      <c r="AF155" s="1">
        <f t="shared" si="44"/>
        <v>58</v>
      </c>
      <c r="AG155" s="1">
        <f t="shared" si="45"/>
        <v>0</v>
      </c>
      <c r="AH155" s="1">
        <f t="shared" si="46"/>
        <v>35</v>
      </c>
      <c r="AI155" s="1">
        <f t="shared" si="47"/>
        <v>89</v>
      </c>
      <c r="AJ155">
        <f t="shared" si="49"/>
        <v>438</v>
      </c>
      <c r="AK155" s="1">
        <f t="shared" si="50"/>
        <v>2</v>
      </c>
      <c r="AL155" s="1">
        <f>RANK(AJ155,AJ:AJ,0)+COUNTIFS($AJ$3:AJ155,AJ155)-1</f>
        <v>282</v>
      </c>
      <c r="AM155" s="1">
        <f>RANK(AK155,AK:AK,0)+COUNTIFS($AK$3:AK155,AK155)-1</f>
        <v>233</v>
      </c>
      <c r="AN155" s="5">
        <f t="shared" si="48"/>
        <v>222.66666666666666</v>
      </c>
    </row>
    <row r="156" spans="1:40">
      <c r="A156" s="5">
        <f>RANK(AN156,AN:AN,1)+COUNTIFS($AN$3:AN156,AN156)-1</f>
        <v>206</v>
      </c>
      <c r="B156" s="60" t="s">
        <v>425</v>
      </c>
      <c r="C156" s="2" t="s">
        <v>78</v>
      </c>
      <c r="D156">
        <v>0</v>
      </c>
      <c r="E156">
        <v>47</v>
      </c>
      <c r="F156">
        <v>131</v>
      </c>
      <c r="G156">
        <v>72</v>
      </c>
      <c r="H156">
        <v>79</v>
      </c>
      <c r="I156">
        <v>46</v>
      </c>
      <c r="J156">
        <v>5</v>
      </c>
      <c r="K156">
        <v>112</v>
      </c>
      <c r="L156">
        <v>0</v>
      </c>
      <c r="M156">
        <v>28</v>
      </c>
      <c r="N156">
        <v>89</v>
      </c>
      <c r="O156">
        <v>0</v>
      </c>
      <c r="P156">
        <v>19</v>
      </c>
      <c r="Q156">
        <v>27</v>
      </c>
      <c r="R156">
        <v>23</v>
      </c>
      <c r="S156">
        <v>154</v>
      </c>
      <c r="W156" s="1">
        <f t="shared" si="35"/>
        <v>0</v>
      </c>
      <c r="X156" s="1">
        <f t="shared" si="36"/>
        <v>68</v>
      </c>
      <c r="Y156" s="1">
        <f t="shared" si="37"/>
        <v>0</v>
      </c>
      <c r="Z156" s="1">
        <f t="shared" si="38"/>
        <v>70</v>
      </c>
      <c r="AA156" s="1">
        <f t="shared" si="39"/>
        <v>32</v>
      </c>
      <c r="AB156" s="1">
        <f t="shared" si="40"/>
        <v>14</v>
      </c>
      <c r="AC156" s="1">
        <f t="shared" si="41"/>
        <v>5</v>
      </c>
      <c r="AD156" s="1">
        <f t="shared" si="42"/>
        <v>74</v>
      </c>
      <c r="AE156" s="1">
        <f t="shared" si="43"/>
        <v>6</v>
      </c>
      <c r="AF156" s="1">
        <f t="shared" si="44"/>
        <v>73</v>
      </c>
      <c r="AG156" s="1">
        <f t="shared" si="45"/>
        <v>89</v>
      </c>
      <c r="AH156" s="1">
        <f t="shared" si="46"/>
        <v>67</v>
      </c>
      <c r="AI156" s="1">
        <f t="shared" si="47"/>
        <v>111</v>
      </c>
      <c r="AJ156">
        <f t="shared" si="49"/>
        <v>609</v>
      </c>
      <c r="AK156" s="1">
        <f t="shared" si="50"/>
        <v>2</v>
      </c>
      <c r="AL156" s="1">
        <f>RANK(AJ156,AJ:AJ,0)+COUNTIFS($AJ$3:AJ156,AJ156)-1</f>
        <v>168</v>
      </c>
      <c r="AM156" s="1">
        <f>RANK(AK156,AK:AK,0)+COUNTIFS($AK$3:AK156,AK156)-1</f>
        <v>234</v>
      </c>
      <c r="AN156" s="5">
        <f t="shared" si="48"/>
        <v>185.33333333333334</v>
      </c>
    </row>
    <row r="157" spans="1:40">
      <c r="A157" s="5">
        <f>RANK(AN157,AN:AN,1)+COUNTIFS($AN$3:AN157,AN157)-1</f>
        <v>183</v>
      </c>
      <c r="B157" s="60" t="s">
        <v>426</v>
      </c>
      <c r="C157" s="2" t="s">
        <v>72</v>
      </c>
      <c r="D157">
        <v>0</v>
      </c>
      <c r="E157">
        <v>131</v>
      </c>
      <c r="F157">
        <v>98</v>
      </c>
      <c r="G157">
        <v>32</v>
      </c>
      <c r="H157">
        <v>61</v>
      </c>
      <c r="I157">
        <v>99</v>
      </c>
      <c r="J157">
        <v>0</v>
      </c>
      <c r="K157">
        <v>8</v>
      </c>
      <c r="L157">
        <v>60</v>
      </c>
      <c r="M157">
        <v>12</v>
      </c>
      <c r="N157">
        <v>96</v>
      </c>
      <c r="O157">
        <v>56</v>
      </c>
      <c r="P157">
        <v>0</v>
      </c>
      <c r="Q157">
        <v>70</v>
      </c>
      <c r="R157">
        <v>21</v>
      </c>
      <c r="S157">
        <v>155</v>
      </c>
      <c r="W157" s="1">
        <f t="shared" si="35"/>
        <v>0</v>
      </c>
      <c r="X157" s="1">
        <f t="shared" si="36"/>
        <v>16</v>
      </c>
      <c r="Y157" s="1">
        <f t="shared" si="37"/>
        <v>33</v>
      </c>
      <c r="Z157" s="1">
        <f t="shared" si="38"/>
        <v>30</v>
      </c>
      <c r="AA157" s="1">
        <f t="shared" si="39"/>
        <v>14</v>
      </c>
      <c r="AB157" s="1">
        <f t="shared" si="40"/>
        <v>67</v>
      </c>
      <c r="AC157" s="1">
        <f t="shared" si="41"/>
        <v>0</v>
      </c>
      <c r="AD157" s="1">
        <f t="shared" si="42"/>
        <v>30</v>
      </c>
      <c r="AE157" s="1">
        <f t="shared" si="43"/>
        <v>54</v>
      </c>
      <c r="AF157" s="1">
        <f t="shared" si="44"/>
        <v>89</v>
      </c>
      <c r="AG157" s="1">
        <f t="shared" si="45"/>
        <v>96</v>
      </c>
      <c r="AH157" s="1">
        <f t="shared" si="46"/>
        <v>11</v>
      </c>
      <c r="AI157" s="1">
        <f t="shared" si="47"/>
        <v>130</v>
      </c>
      <c r="AJ157">
        <f t="shared" si="49"/>
        <v>570</v>
      </c>
      <c r="AK157" s="1">
        <f t="shared" si="50"/>
        <v>3</v>
      </c>
      <c r="AL157" s="1">
        <f>RANK(AJ157,AJ:AJ,0)+COUNTIFS($AJ$3:AJ157,AJ157)-1</f>
        <v>195</v>
      </c>
      <c r="AM157" s="1">
        <f>RANK(AK157,AK:AK,0)+COUNTIFS($AK$3:AK157,AK157)-1</f>
        <v>155</v>
      </c>
      <c r="AN157" s="5">
        <f t="shared" si="48"/>
        <v>168.33333333333334</v>
      </c>
    </row>
    <row r="158" spans="1:40">
      <c r="A158" s="5">
        <f>RANK(AN158,AN:AN,1)+COUNTIFS($AN$3:AN158,AN158)-1</f>
        <v>134</v>
      </c>
      <c r="B158" s="60" t="s">
        <v>427</v>
      </c>
      <c r="C158" s="2" t="s">
        <v>117</v>
      </c>
      <c r="D158">
        <v>0</v>
      </c>
      <c r="E158">
        <v>102</v>
      </c>
      <c r="F158">
        <v>131</v>
      </c>
      <c r="G158">
        <v>94</v>
      </c>
      <c r="H158">
        <v>96</v>
      </c>
      <c r="I158">
        <v>0</v>
      </c>
      <c r="J158">
        <v>77</v>
      </c>
      <c r="K158">
        <v>18</v>
      </c>
      <c r="L158">
        <v>58</v>
      </c>
      <c r="M158">
        <v>68</v>
      </c>
      <c r="N158">
        <v>110</v>
      </c>
      <c r="O158">
        <v>2</v>
      </c>
      <c r="P158">
        <v>0</v>
      </c>
      <c r="Q158">
        <v>9</v>
      </c>
      <c r="R158">
        <v>33</v>
      </c>
      <c r="S158">
        <v>156</v>
      </c>
      <c r="W158" s="1">
        <f t="shared" si="35"/>
        <v>0</v>
      </c>
      <c r="X158" s="1">
        <f t="shared" si="36"/>
        <v>13</v>
      </c>
      <c r="Y158" s="1">
        <f t="shared" si="37"/>
        <v>0</v>
      </c>
      <c r="Z158" s="1">
        <f t="shared" si="38"/>
        <v>92</v>
      </c>
      <c r="AA158" s="1">
        <f t="shared" si="39"/>
        <v>49</v>
      </c>
      <c r="AB158" s="1">
        <f t="shared" si="40"/>
        <v>32</v>
      </c>
      <c r="AC158" s="1">
        <f t="shared" si="41"/>
        <v>77</v>
      </c>
      <c r="AD158" s="1">
        <f t="shared" si="42"/>
        <v>20</v>
      </c>
      <c r="AE158" s="1">
        <f t="shared" si="43"/>
        <v>52</v>
      </c>
      <c r="AF158" s="1">
        <f t="shared" si="44"/>
        <v>33</v>
      </c>
      <c r="AG158" s="1">
        <f t="shared" si="45"/>
        <v>110</v>
      </c>
      <c r="AH158" s="1">
        <f t="shared" si="46"/>
        <v>65</v>
      </c>
      <c r="AI158" s="1">
        <f t="shared" si="47"/>
        <v>130</v>
      </c>
      <c r="AJ158">
        <f t="shared" si="49"/>
        <v>673</v>
      </c>
      <c r="AK158" s="1">
        <f t="shared" si="50"/>
        <v>3</v>
      </c>
      <c r="AL158" s="1">
        <f>RANK(AJ158,AJ:AJ,0)+COUNTIFS($AJ$3:AJ158,AJ158)-1</f>
        <v>106</v>
      </c>
      <c r="AM158" s="1">
        <f>RANK(AK158,AK:AK,0)+COUNTIFS($AK$3:AK158,AK158)-1</f>
        <v>156</v>
      </c>
      <c r="AN158" s="5">
        <f t="shared" si="48"/>
        <v>139.33333333333334</v>
      </c>
    </row>
    <row r="159" spans="1:40">
      <c r="A159" s="5">
        <f>RANK(AN159,AN:AN,1)+COUNTIFS($AN$3:AN159,AN159)-1</f>
        <v>128</v>
      </c>
      <c r="B159" s="60" t="s">
        <v>428</v>
      </c>
      <c r="C159" s="2" t="s">
        <v>115</v>
      </c>
      <c r="D159">
        <v>0</v>
      </c>
      <c r="E159">
        <v>94</v>
      </c>
      <c r="F159">
        <v>78</v>
      </c>
      <c r="G159">
        <v>131</v>
      </c>
      <c r="H159">
        <v>127</v>
      </c>
      <c r="I159">
        <v>31</v>
      </c>
      <c r="J159">
        <v>0</v>
      </c>
      <c r="K159">
        <v>125</v>
      </c>
      <c r="L159">
        <v>44</v>
      </c>
      <c r="M159">
        <v>0</v>
      </c>
      <c r="N159">
        <v>30</v>
      </c>
      <c r="O159">
        <v>108</v>
      </c>
      <c r="P159">
        <v>103</v>
      </c>
      <c r="Q159">
        <v>84</v>
      </c>
      <c r="R159">
        <v>83</v>
      </c>
      <c r="S159">
        <v>157</v>
      </c>
      <c r="W159" s="1">
        <f t="shared" si="35"/>
        <v>0</v>
      </c>
      <c r="X159" s="1">
        <f t="shared" si="36"/>
        <v>21</v>
      </c>
      <c r="Y159" s="1">
        <f t="shared" si="37"/>
        <v>53</v>
      </c>
      <c r="Z159" s="1">
        <f t="shared" si="38"/>
        <v>129</v>
      </c>
      <c r="AA159" s="1">
        <f t="shared" si="39"/>
        <v>80</v>
      </c>
      <c r="AB159" s="1">
        <f t="shared" si="40"/>
        <v>1</v>
      </c>
      <c r="AC159" s="1">
        <f t="shared" si="41"/>
        <v>0</v>
      </c>
      <c r="AD159" s="1">
        <f t="shared" si="42"/>
        <v>87</v>
      </c>
      <c r="AE159" s="1">
        <f t="shared" si="43"/>
        <v>38</v>
      </c>
      <c r="AF159" s="1">
        <f t="shared" si="44"/>
        <v>101</v>
      </c>
      <c r="AG159" s="1">
        <f t="shared" si="45"/>
        <v>30</v>
      </c>
      <c r="AH159" s="1">
        <f t="shared" si="46"/>
        <v>41</v>
      </c>
      <c r="AI159" s="1">
        <f t="shared" si="47"/>
        <v>27</v>
      </c>
      <c r="AJ159">
        <f t="shared" si="49"/>
        <v>608</v>
      </c>
      <c r="AK159" s="1">
        <f t="shared" si="50"/>
        <v>4</v>
      </c>
      <c r="AL159" s="1">
        <f>RANK(AJ159,AJ:AJ,0)+COUNTIFS($AJ$3:AJ159,AJ159)-1</f>
        <v>172</v>
      </c>
      <c r="AM159" s="1">
        <f>RANK(AK159,AK:AK,0)+COUNTIFS($AK$3:AK159,AK159)-1</f>
        <v>82</v>
      </c>
      <c r="AN159" s="5">
        <f t="shared" si="48"/>
        <v>137</v>
      </c>
    </row>
    <row r="160" spans="1:40">
      <c r="A160" s="5">
        <f>RANK(AN160,AN:AN,1)+COUNTIFS($AN$3:AN160,AN160)-1</f>
        <v>189</v>
      </c>
      <c r="B160" s="60" t="s">
        <v>429</v>
      </c>
      <c r="C160" s="2" t="s">
        <v>65</v>
      </c>
      <c r="D160">
        <v>0</v>
      </c>
      <c r="E160">
        <v>131</v>
      </c>
      <c r="F160">
        <v>23</v>
      </c>
      <c r="G160">
        <v>14</v>
      </c>
      <c r="H160">
        <v>78</v>
      </c>
      <c r="I160">
        <v>0</v>
      </c>
      <c r="J160">
        <v>37</v>
      </c>
      <c r="K160">
        <v>22</v>
      </c>
      <c r="L160">
        <v>54</v>
      </c>
      <c r="M160">
        <v>0</v>
      </c>
      <c r="N160">
        <v>81</v>
      </c>
      <c r="O160">
        <v>63</v>
      </c>
      <c r="P160">
        <v>57</v>
      </c>
      <c r="Q160">
        <v>82</v>
      </c>
      <c r="R160">
        <v>42</v>
      </c>
      <c r="S160">
        <v>158</v>
      </c>
      <c r="W160" s="1">
        <f t="shared" si="35"/>
        <v>0</v>
      </c>
      <c r="X160" s="1">
        <f t="shared" si="36"/>
        <v>16</v>
      </c>
      <c r="Y160" s="1">
        <f t="shared" si="37"/>
        <v>108</v>
      </c>
      <c r="Z160" s="1">
        <f t="shared" si="38"/>
        <v>12</v>
      </c>
      <c r="AA160" s="1">
        <f t="shared" si="39"/>
        <v>31</v>
      </c>
      <c r="AB160" s="1">
        <f t="shared" si="40"/>
        <v>32</v>
      </c>
      <c r="AC160" s="1">
        <f t="shared" si="41"/>
        <v>37</v>
      </c>
      <c r="AD160" s="1">
        <f t="shared" si="42"/>
        <v>16</v>
      </c>
      <c r="AE160" s="1">
        <f t="shared" si="43"/>
        <v>48</v>
      </c>
      <c r="AF160" s="1">
        <f t="shared" si="44"/>
        <v>101</v>
      </c>
      <c r="AG160" s="1">
        <f t="shared" si="45"/>
        <v>81</v>
      </c>
      <c r="AH160" s="1">
        <f t="shared" si="46"/>
        <v>4</v>
      </c>
      <c r="AI160" s="1">
        <f t="shared" si="47"/>
        <v>73</v>
      </c>
      <c r="AJ160">
        <f t="shared" si="49"/>
        <v>559</v>
      </c>
      <c r="AK160" s="1">
        <f t="shared" si="50"/>
        <v>3</v>
      </c>
      <c r="AL160" s="1">
        <f>RANK(AJ160,AJ:AJ,0)+COUNTIFS($AJ$3:AJ160,AJ160)-1</f>
        <v>201</v>
      </c>
      <c r="AM160" s="1">
        <f>RANK(AK160,AK:AK,0)+COUNTIFS($AK$3:AK160,AK160)-1</f>
        <v>157</v>
      </c>
      <c r="AN160" s="5">
        <f t="shared" si="48"/>
        <v>172</v>
      </c>
    </row>
    <row r="161" spans="1:40">
      <c r="A161" s="5">
        <f>RANK(AN161,AN:AN,1)+COUNTIFS($AN$3:AN161,AN161)-1</f>
        <v>82</v>
      </c>
      <c r="B161" s="60" t="s">
        <v>430</v>
      </c>
      <c r="C161" s="2" t="s">
        <v>79</v>
      </c>
      <c r="D161">
        <v>0</v>
      </c>
      <c r="E161">
        <v>27</v>
      </c>
      <c r="F161">
        <v>51</v>
      </c>
      <c r="G161">
        <v>131</v>
      </c>
      <c r="H161">
        <v>95</v>
      </c>
      <c r="I161">
        <v>0</v>
      </c>
      <c r="J161">
        <v>30</v>
      </c>
      <c r="K161">
        <v>116</v>
      </c>
      <c r="L161">
        <v>90</v>
      </c>
      <c r="M161">
        <v>45</v>
      </c>
      <c r="N161">
        <v>0</v>
      </c>
      <c r="O161">
        <v>29</v>
      </c>
      <c r="P161">
        <v>70</v>
      </c>
      <c r="Q161">
        <v>53</v>
      </c>
      <c r="R161">
        <v>72</v>
      </c>
      <c r="S161">
        <v>159</v>
      </c>
      <c r="W161" s="1">
        <f t="shared" si="35"/>
        <v>0</v>
      </c>
      <c r="X161" s="1">
        <f t="shared" si="36"/>
        <v>88</v>
      </c>
      <c r="Y161" s="1">
        <f t="shared" si="37"/>
        <v>80</v>
      </c>
      <c r="Z161" s="1">
        <f t="shared" si="38"/>
        <v>129</v>
      </c>
      <c r="AA161" s="1">
        <f t="shared" si="39"/>
        <v>48</v>
      </c>
      <c r="AB161" s="1">
        <f t="shared" si="40"/>
        <v>32</v>
      </c>
      <c r="AC161" s="1">
        <f t="shared" si="41"/>
        <v>30</v>
      </c>
      <c r="AD161" s="1">
        <f t="shared" si="42"/>
        <v>78</v>
      </c>
      <c r="AE161" s="1">
        <f t="shared" si="43"/>
        <v>84</v>
      </c>
      <c r="AF161" s="1">
        <f t="shared" si="44"/>
        <v>56</v>
      </c>
      <c r="AG161" s="1">
        <f t="shared" si="45"/>
        <v>0</v>
      </c>
      <c r="AH161" s="1">
        <f t="shared" si="46"/>
        <v>38</v>
      </c>
      <c r="AI161" s="1">
        <f t="shared" si="47"/>
        <v>60</v>
      </c>
      <c r="AJ161">
        <f t="shared" si="49"/>
        <v>723</v>
      </c>
      <c r="AK161" s="1">
        <f t="shared" si="50"/>
        <v>4</v>
      </c>
      <c r="AL161" s="1">
        <f>RANK(AJ161,AJ:AJ,0)+COUNTIFS($AJ$3:AJ161,AJ161)-1</f>
        <v>76</v>
      </c>
      <c r="AM161" s="1">
        <f>RANK(AK161,AK:AK,0)+COUNTIFS($AK$3:AK161,AK161)-1</f>
        <v>83</v>
      </c>
      <c r="AN161" s="5">
        <f t="shared" si="48"/>
        <v>106</v>
      </c>
    </row>
    <row r="162" spans="1:40">
      <c r="A162" s="5">
        <f>RANK(AN162,AN:AN,1)+COUNTIFS($AN$3:AN162,AN162)-1</f>
        <v>249</v>
      </c>
      <c r="B162" s="60" t="s">
        <v>431</v>
      </c>
      <c r="C162" s="2" t="s">
        <v>58</v>
      </c>
      <c r="D162">
        <v>0</v>
      </c>
      <c r="E162">
        <v>131</v>
      </c>
      <c r="F162">
        <v>0</v>
      </c>
      <c r="G162">
        <v>9</v>
      </c>
      <c r="H162">
        <v>84</v>
      </c>
      <c r="I162">
        <v>81</v>
      </c>
      <c r="J162">
        <v>42</v>
      </c>
      <c r="K162">
        <v>51</v>
      </c>
      <c r="L162">
        <v>63</v>
      </c>
      <c r="M162">
        <v>82</v>
      </c>
      <c r="N162">
        <v>0</v>
      </c>
      <c r="O162">
        <v>54</v>
      </c>
      <c r="P162">
        <v>37</v>
      </c>
      <c r="Q162">
        <v>78</v>
      </c>
      <c r="R162">
        <v>57</v>
      </c>
      <c r="S162">
        <v>160</v>
      </c>
      <c r="W162" s="1">
        <f t="shared" si="35"/>
        <v>0</v>
      </c>
      <c r="X162" s="1">
        <f t="shared" si="36"/>
        <v>16</v>
      </c>
      <c r="Y162" s="1">
        <f t="shared" si="37"/>
        <v>131</v>
      </c>
      <c r="Z162" s="1">
        <f t="shared" si="38"/>
        <v>7</v>
      </c>
      <c r="AA162" s="1">
        <f t="shared" si="39"/>
        <v>37</v>
      </c>
      <c r="AB162" s="1">
        <f t="shared" si="40"/>
        <v>49</v>
      </c>
      <c r="AC162" s="1">
        <f t="shared" si="41"/>
        <v>42</v>
      </c>
      <c r="AD162" s="1">
        <f t="shared" si="42"/>
        <v>13</v>
      </c>
      <c r="AE162" s="1">
        <f t="shared" si="43"/>
        <v>57</v>
      </c>
      <c r="AF162" s="1">
        <f t="shared" si="44"/>
        <v>19</v>
      </c>
      <c r="AG162" s="1">
        <f t="shared" si="45"/>
        <v>0</v>
      </c>
      <c r="AH162" s="1">
        <f t="shared" si="46"/>
        <v>13</v>
      </c>
      <c r="AI162" s="1">
        <f t="shared" si="47"/>
        <v>93</v>
      </c>
      <c r="AJ162">
        <f t="shared" si="49"/>
        <v>477</v>
      </c>
      <c r="AK162" s="1">
        <f t="shared" si="50"/>
        <v>2</v>
      </c>
      <c r="AL162" s="1">
        <f>RANK(AJ162,AJ:AJ,0)+COUNTIFS($AJ$3:AJ162,AJ162)-1</f>
        <v>256</v>
      </c>
      <c r="AM162" s="1">
        <f>RANK(AK162,AK:AK,0)+COUNTIFS($AK$3:AK162,AK162)-1</f>
        <v>235</v>
      </c>
      <c r="AN162" s="5">
        <f t="shared" si="48"/>
        <v>217</v>
      </c>
    </row>
    <row r="163" spans="1:40">
      <c r="A163" s="5">
        <f>RANK(AN163,AN:AN,1)+COUNTIFS($AN$3:AN163,AN163)-1</f>
        <v>49</v>
      </c>
      <c r="B163" s="60" t="s">
        <v>432</v>
      </c>
      <c r="C163" s="2" t="s">
        <v>85</v>
      </c>
      <c r="D163">
        <v>0</v>
      </c>
      <c r="E163">
        <v>68</v>
      </c>
      <c r="F163">
        <v>43</v>
      </c>
      <c r="G163">
        <v>131</v>
      </c>
      <c r="H163">
        <v>96</v>
      </c>
      <c r="I163">
        <v>107</v>
      </c>
      <c r="J163">
        <v>0</v>
      </c>
      <c r="K163">
        <v>109</v>
      </c>
      <c r="L163">
        <v>46</v>
      </c>
      <c r="M163">
        <v>27</v>
      </c>
      <c r="N163">
        <v>112</v>
      </c>
      <c r="O163">
        <v>5</v>
      </c>
      <c r="P163">
        <v>0</v>
      </c>
      <c r="Q163">
        <v>28</v>
      </c>
      <c r="R163">
        <v>89</v>
      </c>
      <c r="S163">
        <v>161</v>
      </c>
      <c r="W163" s="1">
        <f t="shared" si="35"/>
        <v>0</v>
      </c>
      <c r="X163" s="1">
        <f t="shared" si="36"/>
        <v>47</v>
      </c>
      <c r="Y163" s="1">
        <f t="shared" si="37"/>
        <v>88</v>
      </c>
      <c r="Z163" s="1">
        <f t="shared" si="38"/>
        <v>129</v>
      </c>
      <c r="AA163" s="1">
        <f t="shared" si="39"/>
        <v>49</v>
      </c>
      <c r="AB163" s="1">
        <f t="shared" si="40"/>
        <v>75</v>
      </c>
      <c r="AC163" s="1">
        <f t="shared" si="41"/>
        <v>0</v>
      </c>
      <c r="AD163" s="1">
        <f t="shared" si="42"/>
        <v>71</v>
      </c>
      <c r="AE163" s="1">
        <f t="shared" si="43"/>
        <v>40</v>
      </c>
      <c r="AF163" s="1">
        <f t="shared" si="44"/>
        <v>74</v>
      </c>
      <c r="AG163" s="1">
        <f t="shared" si="45"/>
        <v>112</v>
      </c>
      <c r="AH163" s="1">
        <f t="shared" si="46"/>
        <v>62</v>
      </c>
      <c r="AI163" s="1">
        <f t="shared" si="47"/>
        <v>130</v>
      </c>
      <c r="AJ163">
        <f t="shared" si="49"/>
        <v>877</v>
      </c>
      <c r="AK163" s="1">
        <f t="shared" si="50"/>
        <v>4</v>
      </c>
      <c r="AL163" s="1">
        <f>RANK(AJ163,AJ:AJ,0)+COUNTIFS($AJ$3:AJ163,AJ163)-1</f>
        <v>2</v>
      </c>
      <c r="AM163" s="1">
        <f>RANK(AK163,AK:AK,0)+COUNTIFS($AK$3:AK163,AK163)-1</f>
        <v>84</v>
      </c>
      <c r="AN163" s="5">
        <f t="shared" si="48"/>
        <v>82.333333333333329</v>
      </c>
    </row>
    <row r="164" spans="1:40">
      <c r="A164" s="5">
        <f>RANK(AN164,AN:AN,1)+COUNTIFS($AN$3:AN164,AN164)-1</f>
        <v>226</v>
      </c>
      <c r="B164" s="60" t="s">
        <v>433</v>
      </c>
      <c r="C164" s="2" t="s">
        <v>98</v>
      </c>
      <c r="D164">
        <v>0</v>
      </c>
      <c r="E164">
        <v>38</v>
      </c>
      <c r="F164">
        <v>20</v>
      </c>
      <c r="G164">
        <v>5</v>
      </c>
      <c r="H164">
        <v>112</v>
      </c>
      <c r="I164">
        <v>28</v>
      </c>
      <c r="J164">
        <v>116</v>
      </c>
      <c r="K164">
        <v>105</v>
      </c>
      <c r="L164">
        <v>0</v>
      </c>
      <c r="M164">
        <v>44</v>
      </c>
      <c r="N164">
        <v>0</v>
      </c>
      <c r="O164">
        <v>116</v>
      </c>
      <c r="P164">
        <v>131</v>
      </c>
      <c r="Q164">
        <v>96</v>
      </c>
      <c r="R164">
        <v>116</v>
      </c>
      <c r="S164">
        <v>162</v>
      </c>
      <c r="W164" s="1">
        <f t="shared" si="35"/>
        <v>0</v>
      </c>
      <c r="X164" s="1">
        <f t="shared" si="36"/>
        <v>77</v>
      </c>
      <c r="Y164" s="1">
        <f t="shared" si="37"/>
        <v>111</v>
      </c>
      <c r="Z164" s="1">
        <f t="shared" si="38"/>
        <v>3</v>
      </c>
      <c r="AA164" s="1">
        <f t="shared" si="39"/>
        <v>65</v>
      </c>
      <c r="AB164" s="1">
        <f t="shared" si="40"/>
        <v>4</v>
      </c>
      <c r="AC164" s="1">
        <f t="shared" si="41"/>
        <v>116</v>
      </c>
      <c r="AD164" s="1">
        <f t="shared" si="42"/>
        <v>67</v>
      </c>
      <c r="AE164" s="1">
        <f t="shared" si="43"/>
        <v>6</v>
      </c>
      <c r="AF164" s="1">
        <f t="shared" si="44"/>
        <v>57</v>
      </c>
      <c r="AG164" s="1">
        <f t="shared" si="45"/>
        <v>0</v>
      </c>
      <c r="AH164" s="1">
        <f t="shared" si="46"/>
        <v>49</v>
      </c>
      <c r="AI164" s="1">
        <f t="shared" si="47"/>
        <v>1</v>
      </c>
      <c r="AJ164">
        <f t="shared" si="49"/>
        <v>556</v>
      </c>
      <c r="AK164" s="1">
        <f t="shared" si="50"/>
        <v>2</v>
      </c>
      <c r="AL164" s="1">
        <f>RANK(AJ164,AJ:AJ,0)+COUNTIFS($AJ$3:AJ164,AJ164)-1</f>
        <v>203</v>
      </c>
      <c r="AM164" s="1">
        <f>RANK(AK164,AK:AK,0)+COUNTIFS($AK$3:AK164,AK164)-1</f>
        <v>236</v>
      </c>
      <c r="AN164" s="5">
        <f t="shared" si="48"/>
        <v>200.33333333333334</v>
      </c>
    </row>
    <row r="165" spans="1:40">
      <c r="A165" s="5">
        <f>RANK(AN165,AN:AN,1)+COUNTIFS($AN$3:AN165,AN165)-1</f>
        <v>214</v>
      </c>
      <c r="B165" s="60" t="s">
        <v>434</v>
      </c>
      <c r="C165" s="2" t="s">
        <v>49</v>
      </c>
      <c r="D165">
        <v>0</v>
      </c>
      <c r="E165">
        <v>23</v>
      </c>
      <c r="F165">
        <v>84</v>
      </c>
      <c r="G165">
        <v>55</v>
      </c>
      <c r="H165">
        <v>128</v>
      </c>
      <c r="I165">
        <v>14</v>
      </c>
      <c r="J165">
        <v>0</v>
      </c>
      <c r="K165">
        <v>4</v>
      </c>
      <c r="L165">
        <v>92</v>
      </c>
      <c r="M165">
        <v>66</v>
      </c>
      <c r="N165">
        <v>25</v>
      </c>
      <c r="O165">
        <v>49</v>
      </c>
      <c r="P165">
        <v>131</v>
      </c>
      <c r="Q165">
        <v>0</v>
      </c>
      <c r="R165">
        <v>70</v>
      </c>
      <c r="S165">
        <v>163</v>
      </c>
      <c r="W165" s="1">
        <f t="shared" si="35"/>
        <v>0</v>
      </c>
      <c r="X165" s="1">
        <f t="shared" si="36"/>
        <v>92</v>
      </c>
      <c r="Y165" s="1">
        <f t="shared" si="37"/>
        <v>47</v>
      </c>
      <c r="Z165" s="1">
        <f t="shared" si="38"/>
        <v>53</v>
      </c>
      <c r="AA165" s="1">
        <f t="shared" si="39"/>
        <v>81</v>
      </c>
      <c r="AB165" s="1">
        <f t="shared" si="40"/>
        <v>18</v>
      </c>
      <c r="AC165" s="1">
        <f t="shared" si="41"/>
        <v>0</v>
      </c>
      <c r="AD165" s="1">
        <f t="shared" si="42"/>
        <v>34</v>
      </c>
      <c r="AE165" s="1">
        <f t="shared" si="43"/>
        <v>86</v>
      </c>
      <c r="AF165" s="1">
        <f t="shared" si="44"/>
        <v>35</v>
      </c>
      <c r="AG165" s="1">
        <f t="shared" si="45"/>
        <v>25</v>
      </c>
      <c r="AH165" s="1">
        <f t="shared" si="46"/>
        <v>18</v>
      </c>
      <c r="AI165" s="1">
        <f t="shared" si="47"/>
        <v>1</v>
      </c>
      <c r="AJ165">
        <f t="shared" si="49"/>
        <v>490</v>
      </c>
      <c r="AK165" s="1">
        <f t="shared" si="50"/>
        <v>3</v>
      </c>
      <c r="AL165" s="1">
        <f>RANK(AJ165,AJ:AJ,0)+COUNTIFS($AJ$3:AJ165,AJ165)-1</f>
        <v>249</v>
      </c>
      <c r="AM165" s="1">
        <f>RANK(AK165,AK:AK,0)+COUNTIFS($AK$3:AK165,AK165)-1</f>
        <v>158</v>
      </c>
      <c r="AN165" s="5">
        <f t="shared" si="48"/>
        <v>190</v>
      </c>
    </row>
    <row r="166" spans="1:40">
      <c r="A166" s="5">
        <f>RANK(AN166,AN:AN,1)+COUNTIFS($AN$3:AN166,AN166)-1</f>
        <v>152</v>
      </c>
      <c r="B166" s="60" t="s">
        <v>435</v>
      </c>
      <c r="C166" s="2" t="s">
        <v>14</v>
      </c>
      <c r="D166">
        <v>0</v>
      </c>
      <c r="E166">
        <v>131</v>
      </c>
      <c r="F166">
        <v>0</v>
      </c>
      <c r="G166">
        <v>8</v>
      </c>
      <c r="H166">
        <v>102</v>
      </c>
      <c r="I166">
        <v>103</v>
      </c>
      <c r="J166">
        <v>23</v>
      </c>
      <c r="K166">
        <v>0</v>
      </c>
      <c r="L166">
        <v>104</v>
      </c>
      <c r="M166">
        <v>125</v>
      </c>
      <c r="N166">
        <v>122</v>
      </c>
      <c r="O166">
        <v>44</v>
      </c>
      <c r="P166">
        <v>83</v>
      </c>
      <c r="Q166">
        <v>108</v>
      </c>
      <c r="R166">
        <v>31</v>
      </c>
      <c r="S166">
        <v>164</v>
      </c>
      <c r="W166" s="1">
        <f t="shared" si="35"/>
        <v>0</v>
      </c>
      <c r="X166" s="1">
        <f t="shared" si="36"/>
        <v>16</v>
      </c>
      <c r="Y166" s="1">
        <f t="shared" si="37"/>
        <v>131</v>
      </c>
      <c r="Z166" s="1">
        <f t="shared" si="38"/>
        <v>6</v>
      </c>
      <c r="AA166" s="1">
        <f t="shared" si="39"/>
        <v>55</v>
      </c>
      <c r="AB166" s="1">
        <f t="shared" si="40"/>
        <v>71</v>
      </c>
      <c r="AC166" s="1">
        <f t="shared" si="41"/>
        <v>23</v>
      </c>
      <c r="AD166" s="1">
        <f t="shared" si="42"/>
        <v>38</v>
      </c>
      <c r="AE166" s="1">
        <f t="shared" si="43"/>
        <v>98</v>
      </c>
      <c r="AF166" s="1">
        <f t="shared" si="44"/>
        <v>24</v>
      </c>
      <c r="AG166" s="1">
        <f t="shared" si="45"/>
        <v>122</v>
      </c>
      <c r="AH166" s="1">
        <f t="shared" si="46"/>
        <v>23</v>
      </c>
      <c r="AI166" s="1">
        <f t="shared" si="47"/>
        <v>47</v>
      </c>
      <c r="AJ166">
        <f t="shared" si="49"/>
        <v>654</v>
      </c>
      <c r="AK166" s="1">
        <f t="shared" si="50"/>
        <v>3</v>
      </c>
      <c r="AL166" s="1">
        <f>RANK(AJ166,AJ:AJ,0)+COUNTIFS($AJ$3:AJ166,AJ166)-1</f>
        <v>120</v>
      </c>
      <c r="AM166" s="1">
        <f>RANK(AK166,AK:AK,0)+COUNTIFS($AK$3:AK166,AK166)-1</f>
        <v>159</v>
      </c>
      <c r="AN166" s="5">
        <f t="shared" si="48"/>
        <v>147.66666666666666</v>
      </c>
    </row>
    <row r="167" spans="1:40">
      <c r="A167" s="5">
        <f>RANK(AN167,AN:AN,1)+COUNTIFS($AN$3:AN167,AN167)-1</f>
        <v>83</v>
      </c>
      <c r="B167" s="60" t="s">
        <v>436</v>
      </c>
      <c r="C167" s="2" t="s">
        <v>69</v>
      </c>
      <c r="D167">
        <v>0</v>
      </c>
      <c r="E167">
        <v>100</v>
      </c>
      <c r="F167">
        <v>40</v>
      </c>
      <c r="G167">
        <v>131</v>
      </c>
      <c r="H167">
        <v>99</v>
      </c>
      <c r="I167">
        <v>0</v>
      </c>
      <c r="J167">
        <v>13</v>
      </c>
      <c r="K167">
        <v>131</v>
      </c>
      <c r="L167">
        <v>75</v>
      </c>
      <c r="M167">
        <v>93</v>
      </c>
      <c r="N167">
        <v>120</v>
      </c>
      <c r="O167">
        <v>0</v>
      </c>
      <c r="P167">
        <v>91</v>
      </c>
      <c r="Q167">
        <v>119</v>
      </c>
      <c r="R167">
        <v>98</v>
      </c>
      <c r="S167">
        <v>165</v>
      </c>
      <c r="W167" s="1">
        <f t="shared" si="35"/>
        <v>0</v>
      </c>
      <c r="X167" s="1">
        <f t="shared" si="36"/>
        <v>15</v>
      </c>
      <c r="Y167" s="1">
        <f t="shared" si="37"/>
        <v>91</v>
      </c>
      <c r="Z167" s="1">
        <f t="shared" si="38"/>
        <v>129</v>
      </c>
      <c r="AA167" s="1">
        <f t="shared" si="39"/>
        <v>52</v>
      </c>
      <c r="AB167" s="1">
        <f t="shared" si="40"/>
        <v>32</v>
      </c>
      <c r="AC167" s="1">
        <f t="shared" si="41"/>
        <v>13</v>
      </c>
      <c r="AD167" s="1">
        <f t="shared" si="42"/>
        <v>93</v>
      </c>
      <c r="AE167" s="1">
        <f t="shared" si="43"/>
        <v>69</v>
      </c>
      <c r="AF167" s="1">
        <f t="shared" si="44"/>
        <v>8</v>
      </c>
      <c r="AG167" s="1">
        <f t="shared" si="45"/>
        <v>120</v>
      </c>
      <c r="AH167" s="1">
        <f t="shared" si="46"/>
        <v>67</v>
      </c>
      <c r="AI167" s="1">
        <f t="shared" si="47"/>
        <v>39</v>
      </c>
      <c r="AJ167">
        <f t="shared" si="49"/>
        <v>728</v>
      </c>
      <c r="AK167" s="1">
        <f t="shared" si="50"/>
        <v>4</v>
      </c>
      <c r="AL167" s="1">
        <f>RANK(AJ167,AJ:AJ,0)+COUNTIFS($AJ$3:AJ167,AJ167)-1</f>
        <v>69</v>
      </c>
      <c r="AM167" s="1">
        <f>RANK(AK167,AK:AK,0)+COUNTIFS($AK$3:AK167,AK167)-1</f>
        <v>85</v>
      </c>
      <c r="AN167" s="5">
        <f t="shared" si="48"/>
        <v>106.33333333333333</v>
      </c>
    </row>
    <row r="168" spans="1:40">
      <c r="A168" s="5">
        <f>RANK(AN168,AN:AN,1)+COUNTIFS($AN$3:AN168,AN168)-1</f>
        <v>272</v>
      </c>
      <c r="B168" s="60" t="s">
        <v>437</v>
      </c>
      <c r="C168" s="2" t="s">
        <v>33</v>
      </c>
      <c r="D168">
        <v>0</v>
      </c>
      <c r="E168">
        <v>131</v>
      </c>
      <c r="F168">
        <v>88</v>
      </c>
      <c r="G168">
        <v>10</v>
      </c>
      <c r="H168">
        <v>108</v>
      </c>
      <c r="I168">
        <v>0</v>
      </c>
      <c r="J168">
        <v>69</v>
      </c>
      <c r="K168">
        <v>15</v>
      </c>
      <c r="L168">
        <v>115</v>
      </c>
      <c r="M168">
        <v>121</v>
      </c>
      <c r="N168">
        <v>0</v>
      </c>
      <c r="O168">
        <v>59</v>
      </c>
      <c r="P168">
        <v>74</v>
      </c>
      <c r="Q168">
        <v>129</v>
      </c>
      <c r="R168">
        <v>102</v>
      </c>
      <c r="S168">
        <v>166</v>
      </c>
      <c r="W168" s="1">
        <f t="shared" si="35"/>
        <v>0</v>
      </c>
      <c r="X168" s="1">
        <f t="shared" si="36"/>
        <v>16</v>
      </c>
      <c r="Y168" s="1">
        <f t="shared" si="37"/>
        <v>43</v>
      </c>
      <c r="Z168" s="1">
        <f t="shared" si="38"/>
        <v>8</v>
      </c>
      <c r="AA168" s="1">
        <f t="shared" si="39"/>
        <v>61</v>
      </c>
      <c r="AB168" s="1">
        <f t="shared" si="40"/>
        <v>32</v>
      </c>
      <c r="AC168" s="1">
        <f t="shared" si="41"/>
        <v>69</v>
      </c>
      <c r="AD168" s="1">
        <f t="shared" si="42"/>
        <v>23</v>
      </c>
      <c r="AE168" s="1">
        <f t="shared" si="43"/>
        <v>109</v>
      </c>
      <c r="AF168" s="1">
        <f t="shared" si="44"/>
        <v>20</v>
      </c>
      <c r="AG168" s="1">
        <f t="shared" si="45"/>
        <v>0</v>
      </c>
      <c r="AH168" s="1">
        <f t="shared" si="46"/>
        <v>8</v>
      </c>
      <c r="AI168" s="1">
        <f t="shared" si="47"/>
        <v>56</v>
      </c>
      <c r="AJ168">
        <f t="shared" si="49"/>
        <v>445</v>
      </c>
      <c r="AK168" s="1">
        <f t="shared" si="50"/>
        <v>1</v>
      </c>
      <c r="AL168" s="1">
        <f>RANK(AJ168,AJ:AJ,0)+COUNTIFS($AJ$3:AJ168,AJ168)-1</f>
        <v>279</v>
      </c>
      <c r="AM168" s="1">
        <f>RANK(AK168,AK:AK,0)+COUNTIFS($AK$3:AK168,AK168)-1</f>
        <v>282</v>
      </c>
      <c r="AN168" s="5">
        <f t="shared" si="48"/>
        <v>242.33333333333334</v>
      </c>
    </row>
    <row r="169" spans="1:40">
      <c r="A169" s="5">
        <f>RANK(AN169,AN:AN,1)+COUNTIFS($AN$3:AN169,AN169)-1</f>
        <v>80</v>
      </c>
      <c r="B169" s="60" t="s">
        <v>438</v>
      </c>
      <c r="C169" s="2" t="s">
        <v>124</v>
      </c>
      <c r="D169">
        <v>0</v>
      </c>
      <c r="E169">
        <v>66</v>
      </c>
      <c r="F169">
        <v>108</v>
      </c>
      <c r="G169">
        <v>69</v>
      </c>
      <c r="H169">
        <v>0</v>
      </c>
      <c r="I169">
        <v>112</v>
      </c>
      <c r="J169">
        <v>126</v>
      </c>
      <c r="K169">
        <v>0</v>
      </c>
      <c r="L169">
        <v>0</v>
      </c>
      <c r="M169">
        <v>110</v>
      </c>
      <c r="N169">
        <v>127</v>
      </c>
      <c r="O169">
        <v>26</v>
      </c>
      <c r="P169">
        <v>0</v>
      </c>
      <c r="Q169">
        <v>55</v>
      </c>
      <c r="R169">
        <v>126</v>
      </c>
      <c r="S169">
        <v>167</v>
      </c>
      <c r="W169" s="1">
        <f t="shared" si="35"/>
        <v>0</v>
      </c>
      <c r="X169" s="1">
        <f t="shared" si="36"/>
        <v>49</v>
      </c>
      <c r="Y169" s="1">
        <f t="shared" si="37"/>
        <v>23</v>
      </c>
      <c r="Z169" s="1">
        <f t="shared" si="38"/>
        <v>67</v>
      </c>
      <c r="AA169" s="1">
        <f t="shared" si="39"/>
        <v>47</v>
      </c>
      <c r="AB169" s="1">
        <f t="shared" si="40"/>
        <v>80</v>
      </c>
      <c r="AC169" s="1">
        <f t="shared" si="41"/>
        <v>126</v>
      </c>
      <c r="AD169" s="1">
        <f t="shared" si="42"/>
        <v>38</v>
      </c>
      <c r="AE169" s="1">
        <f t="shared" si="43"/>
        <v>6</v>
      </c>
      <c r="AF169" s="1">
        <f t="shared" si="44"/>
        <v>9</v>
      </c>
      <c r="AG169" s="1">
        <f t="shared" si="45"/>
        <v>127</v>
      </c>
      <c r="AH169" s="1">
        <f t="shared" si="46"/>
        <v>41</v>
      </c>
      <c r="AI169" s="1">
        <f t="shared" si="47"/>
        <v>130</v>
      </c>
      <c r="AJ169">
        <f t="shared" si="49"/>
        <v>743</v>
      </c>
      <c r="AK169" s="1">
        <f t="shared" si="50"/>
        <v>4</v>
      </c>
      <c r="AL169" s="1">
        <f>RANK(AJ169,AJ:AJ,0)+COUNTIFS($AJ$3:AJ169,AJ169)-1</f>
        <v>57</v>
      </c>
      <c r="AM169" s="1">
        <f>RANK(AK169,AK:AK,0)+COUNTIFS($AK$3:AK169,AK169)-1</f>
        <v>86</v>
      </c>
      <c r="AN169" s="5">
        <f t="shared" si="48"/>
        <v>103.33333333333333</v>
      </c>
    </row>
    <row r="170" spans="1:40">
      <c r="A170" s="5">
        <f>RANK(AN170,AN:AN,1)+COUNTIFS($AN$3:AN170,AN170)-1</f>
        <v>38</v>
      </c>
      <c r="B170" s="60" t="s">
        <v>439</v>
      </c>
      <c r="C170" s="2" t="s">
        <v>94</v>
      </c>
      <c r="D170">
        <v>0</v>
      </c>
      <c r="E170">
        <v>52</v>
      </c>
      <c r="F170">
        <v>80</v>
      </c>
      <c r="G170">
        <v>131</v>
      </c>
      <c r="H170">
        <v>56</v>
      </c>
      <c r="I170">
        <v>0</v>
      </c>
      <c r="J170">
        <v>127</v>
      </c>
      <c r="K170">
        <v>12</v>
      </c>
      <c r="L170">
        <v>96</v>
      </c>
      <c r="M170">
        <v>60</v>
      </c>
      <c r="N170">
        <v>111</v>
      </c>
      <c r="O170">
        <v>86</v>
      </c>
      <c r="P170">
        <v>0</v>
      </c>
      <c r="Q170">
        <v>25</v>
      </c>
      <c r="R170">
        <v>10</v>
      </c>
      <c r="S170">
        <v>168</v>
      </c>
      <c r="W170" s="1">
        <f t="shared" si="35"/>
        <v>0</v>
      </c>
      <c r="X170" s="1">
        <f t="shared" si="36"/>
        <v>63</v>
      </c>
      <c r="Y170" s="1">
        <f t="shared" si="37"/>
        <v>51</v>
      </c>
      <c r="Z170" s="1">
        <f t="shared" si="38"/>
        <v>129</v>
      </c>
      <c r="AA170" s="1">
        <f t="shared" si="39"/>
        <v>9</v>
      </c>
      <c r="AB170" s="1">
        <f t="shared" si="40"/>
        <v>32</v>
      </c>
      <c r="AC170" s="1">
        <f t="shared" si="41"/>
        <v>127</v>
      </c>
      <c r="AD170" s="1">
        <f t="shared" si="42"/>
        <v>26</v>
      </c>
      <c r="AE170" s="1">
        <f t="shared" si="43"/>
        <v>90</v>
      </c>
      <c r="AF170" s="1">
        <f t="shared" si="44"/>
        <v>41</v>
      </c>
      <c r="AG170" s="1">
        <f t="shared" si="45"/>
        <v>111</v>
      </c>
      <c r="AH170" s="1">
        <f t="shared" si="46"/>
        <v>19</v>
      </c>
      <c r="AI170" s="1">
        <f t="shared" si="47"/>
        <v>130</v>
      </c>
      <c r="AJ170">
        <f t="shared" si="49"/>
        <v>828</v>
      </c>
      <c r="AK170" s="1">
        <f t="shared" si="50"/>
        <v>5</v>
      </c>
      <c r="AL170" s="1">
        <f>RANK(AJ170,AJ:AJ,0)+COUNTIFS($AJ$3:AJ170,AJ170)-1</f>
        <v>15</v>
      </c>
      <c r="AM170" s="1">
        <f>RANK(AK170,AK:AK,0)+COUNTIFS($AK$3:AK170,AK170)-1</f>
        <v>32</v>
      </c>
      <c r="AN170" s="5">
        <f t="shared" si="48"/>
        <v>71.666666666666671</v>
      </c>
    </row>
    <row r="171" spans="1:40">
      <c r="A171" s="5">
        <f>RANK(AN171,AN:AN,1)+COUNTIFS($AN$3:AN171,AN171)-1</f>
        <v>94</v>
      </c>
      <c r="B171" s="60" t="s">
        <v>440</v>
      </c>
      <c r="C171" s="2" t="s">
        <v>126</v>
      </c>
      <c r="D171">
        <v>0</v>
      </c>
      <c r="E171">
        <v>131</v>
      </c>
      <c r="F171">
        <v>48</v>
      </c>
      <c r="G171">
        <v>0</v>
      </c>
      <c r="H171">
        <v>22</v>
      </c>
      <c r="I171">
        <v>104</v>
      </c>
      <c r="J171">
        <v>75</v>
      </c>
      <c r="K171">
        <v>83</v>
      </c>
      <c r="L171">
        <v>31</v>
      </c>
      <c r="M171">
        <v>0</v>
      </c>
      <c r="N171">
        <v>103</v>
      </c>
      <c r="O171">
        <v>125</v>
      </c>
      <c r="P171">
        <v>44</v>
      </c>
      <c r="Q171">
        <v>122</v>
      </c>
      <c r="R171">
        <v>108</v>
      </c>
      <c r="S171">
        <v>169</v>
      </c>
      <c r="W171" s="1">
        <f t="shared" si="35"/>
        <v>0</v>
      </c>
      <c r="X171" s="1">
        <f t="shared" si="36"/>
        <v>16</v>
      </c>
      <c r="Y171" s="1">
        <f t="shared" si="37"/>
        <v>83</v>
      </c>
      <c r="Z171" s="1">
        <f t="shared" si="38"/>
        <v>2</v>
      </c>
      <c r="AA171" s="1">
        <f t="shared" si="39"/>
        <v>25</v>
      </c>
      <c r="AB171" s="1">
        <f t="shared" si="40"/>
        <v>72</v>
      </c>
      <c r="AC171" s="1">
        <f t="shared" si="41"/>
        <v>75</v>
      </c>
      <c r="AD171" s="1">
        <f t="shared" si="42"/>
        <v>45</v>
      </c>
      <c r="AE171" s="1">
        <f t="shared" si="43"/>
        <v>25</v>
      </c>
      <c r="AF171" s="1">
        <f t="shared" si="44"/>
        <v>101</v>
      </c>
      <c r="AG171" s="1">
        <f t="shared" si="45"/>
        <v>103</v>
      </c>
      <c r="AH171" s="1">
        <f t="shared" si="46"/>
        <v>58</v>
      </c>
      <c r="AI171" s="1">
        <f t="shared" si="47"/>
        <v>86</v>
      </c>
      <c r="AJ171">
        <f t="shared" si="49"/>
        <v>691</v>
      </c>
      <c r="AK171" s="1">
        <f t="shared" si="50"/>
        <v>4</v>
      </c>
      <c r="AL171" s="1">
        <f>RANK(AJ171,AJ:AJ,0)+COUNTIFS($AJ$3:AJ171,AJ171)-1</f>
        <v>83</v>
      </c>
      <c r="AM171" s="1">
        <f>RANK(AK171,AK:AK,0)+COUNTIFS($AK$3:AK171,AK171)-1</f>
        <v>87</v>
      </c>
      <c r="AN171" s="5">
        <f t="shared" si="48"/>
        <v>113</v>
      </c>
    </row>
    <row r="172" spans="1:40">
      <c r="A172" s="5">
        <f>RANK(AN172,AN:AN,1)+COUNTIFS($AN$3:AN172,AN172)-1</f>
        <v>139</v>
      </c>
      <c r="B172" s="60" t="s">
        <v>441</v>
      </c>
      <c r="C172" s="2" t="s">
        <v>32</v>
      </c>
      <c r="D172">
        <v>0</v>
      </c>
      <c r="E172">
        <v>98</v>
      </c>
      <c r="F172">
        <v>89</v>
      </c>
      <c r="G172">
        <v>29</v>
      </c>
      <c r="H172">
        <v>131</v>
      </c>
      <c r="I172">
        <v>30</v>
      </c>
      <c r="J172">
        <v>125</v>
      </c>
      <c r="K172">
        <v>0</v>
      </c>
      <c r="L172">
        <v>108</v>
      </c>
      <c r="M172">
        <v>83</v>
      </c>
      <c r="N172">
        <v>84</v>
      </c>
      <c r="O172">
        <v>0</v>
      </c>
      <c r="P172">
        <v>122</v>
      </c>
      <c r="Q172">
        <v>44</v>
      </c>
      <c r="R172">
        <v>104</v>
      </c>
      <c r="S172">
        <v>170</v>
      </c>
      <c r="W172" s="1">
        <f t="shared" si="35"/>
        <v>0</v>
      </c>
      <c r="X172" s="1">
        <f t="shared" si="36"/>
        <v>17</v>
      </c>
      <c r="Y172" s="1">
        <f t="shared" si="37"/>
        <v>42</v>
      </c>
      <c r="Z172" s="1">
        <f t="shared" si="38"/>
        <v>27</v>
      </c>
      <c r="AA172" s="1">
        <f t="shared" si="39"/>
        <v>84</v>
      </c>
      <c r="AB172" s="1">
        <f t="shared" si="40"/>
        <v>2</v>
      </c>
      <c r="AC172" s="1">
        <f t="shared" si="41"/>
        <v>125</v>
      </c>
      <c r="AD172" s="1">
        <f t="shared" si="42"/>
        <v>38</v>
      </c>
      <c r="AE172" s="1">
        <f t="shared" si="43"/>
        <v>102</v>
      </c>
      <c r="AF172" s="1">
        <f t="shared" si="44"/>
        <v>18</v>
      </c>
      <c r="AG172" s="1">
        <f t="shared" si="45"/>
        <v>84</v>
      </c>
      <c r="AH172" s="1">
        <f t="shared" si="46"/>
        <v>67</v>
      </c>
      <c r="AI172" s="1">
        <f t="shared" si="47"/>
        <v>8</v>
      </c>
      <c r="AJ172">
        <f t="shared" si="49"/>
        <v>614</v>
      </c>
      <c r="AK172" s="1">
        <f t="shared" si="50"/>
        <v>4</v>
      </c>
      <c r="AL172" s="1">
        <f>RANK(AJ172,AJ:AJ,0)+COUNTIFS($AJ$3:AJ172,AJ172)-1</f>
        <v>162</v>
      </c>
      <c r="AM172" s="1">
        <f>RANK(AK172,AK:AK,0)+COUNTIFS($AK$3:AK172,AK172)-1</f>
        <v>88</v>
      </c>
      <c r="AN172" s="5">
        <f t="shared" si="48"/>
        <v>140</v>
      </c>
    </row>
    <row r="173" spans="1:40">
      <c r="A173" s="5">
        <f>RANK(AN173,AN:AN,1)+COUNTIFS($AN$3:AN173,AN173)-1</f>
        <v>171</v>
      </c>
      <c r="B173" s="60" t="s">
        <v>442</v>
      </c>
      <c r="C173" s="2" t="s">
        <v>99</v>
      </c>
      <c r="D173">
        <v>0</v>
      </c>
      <c r="E173">
        <v>95</v>
      </c>
      <c r="F173">
        <v>25</v>
      </c>
      <c r="G173">
        <v>92</v>
      </c>
      <c r="H173">
        <v>31</v>
      </c>
      <c r="I173">
        <v>4</v>
      </c>
      <c r="J173">
        <v>50</v>
      </c>
      <c r="K173">
        <v>0</v>
      </c>
      <c r="L173">
        <v>106</v>
      </c>
      <c r="M173">
        <v>118</v>
      </c>
      <c r="N173">
        <v>55</v>
      </c>
      <c r="O173">
        <v>0</v>
      </c>
      <c r="P173">
        <v>88</v>
      </c>
      <c r="Q173">
        <v>131</v>
      </c>
      <c r="R173">
        <v>14</v>
      </c>
      <c r="S173">
        <v>171</v>
      </c>
      <c r="W173" s="1">
        <f t="shared" si="35"/>
        <v>0</v>
      </c>
      <c r="X173" s="1">
        <f t="shared" si="36"/>
        <v>20</v>
      </c>
      <c r="Y173" s="1">
        <f t="shared" si="37"/>
        <v>106</v>
      </c>
      <c r="Z173" s="1">
        <f t="shared" si="38"/>
        <v>90</v>
      </c>
      <c r="AA173" s="1">
        <f t="shared" si="39"/>
        <v>16</v>
      </c>
      <c r="AB173" s="1">
        <f t="shared" si="40"/>
        <v>28</v>
      </c>
      <c r="AC173" s="1">
        <f t="shared" si="41"/>
        <v>50</v>
      </c>
      <c r="AD173" s="1">
        <f t="shared" si="42"/>
        <v>38</v>
      </c>
      <c r="AE173" s="1">
        <f t="shared" si="43"/>
        <v>100</v>
      </c>
      <c r="AF173" s="1">
        <f t="shared" si="44"/>
        <v>17</v>
      </c>
      <c r="AG173" s="1">
        <f t="shared" si="45"/>
        <v>55</v>
      </c>
      <c r="AH173" s="1">
        <f t="shared" si="46"/>
        <v>67</v>
      </c>
      <c r="AI173" s="1">
        <f t="shared" si="47"/>
        <v>42</v>
      </c>
      <c r="AJ173">
        <f t="shared" si="49"/>
        <v>629</v>
      </c>
      <c r="AK173" s="1">
        <f t="shared" si="50"/>
        <v>3</v>
      </c>
      <c r="AL173" s="1">
        <f>RANK(AJ173,AJ:AJ,0)+COUNTIFS($AJ$3:AJ173,AJ173)-1</f>
        <v>148</v>
      </c>
      <c r="AM173" s="1">
        <f>RANK(AK173,AK:AK,0)+COUNTIFS($AK$3:AK173,AK173)-1</f>
        <v>160</v>
      </c>
      <c r="AN173" s="5">
        <f t="shared" si="48"/>
        <v>159.66666666666666</v>
      </c>
    </row>
    <row r="174" spans="1:40">
      <c r="A174" s="5">
        <f>RANK(AN174,AN:AN,1)+COUNTIFS($AN$3:AN174,AN174)-1</f>
        <v>220</v>
      </c>
      <c r="B174" s="60" t="s">
        <v>443</v>
      </c>
      <c r="C174" s="2" t="s">
        <v>127</v>
      </c>
      <c r="D174">
        <v>0</v>
      </c>
      <c r="E174">
        <v>13</v>
      </c>
      <c r="F174">
        <v>92</v>
      </c>
      <c r="G174">
        <v>37</v>
      </c>
      <c r="H174">
        <v>81</v>
      </c>
      <c r="I174">
        <v>56</v>
      </c>
      <c r="J174">
        <v>21</v>
      </c>
      <c r="K174">
        <v>0</v>
      </c>
      <c r="L174">
        <v>61</v>
      </c>
      <c r="M174">
        <v>8</v>
      </c>
      <c r="N174">
        <v>10</v>
      </c>
      <c r="O174">
        <v>0</v>
      </c>
      <c r="P174">
        <v>60</v>
      </c>
      <c r="Q174">
        <v>16</v>
      </c>
      <c r="R174">
        <v>96</v>
      </c>
      <c r="S174">
        <v>172</v>
      </c>
      <c r="W174" s="1">
        <f t="shared" si="35"/>
        <v>0</v>
      </c>
      <c r="X174" s="1">
        <f t="shared" si="36"/>
        <v>102</v>
      </c>
      <c r="Y174" s="1">
        <f t="shared" si="37"/>
        <v>39</v>
      </c>
      <c r="Z174" s="1">
        <f t="shared" si="38"/>
        <v>35</v>
      </c>
      <c r="AA174" s="1">
        <f t="shared" si="39"/>
        <v>34</v>
      </c>
      <c r="AB174" s="1">
        <f t="shared" si="40"/>
        <v>24</v>
      </c>
      <c r="AC174" s="1">
        <f t="shared" si="41"/>
        <v>21</v>
      </c>
      <c r="AD174" s="1">
        <f t="shared" si="42"/>
        <v>38</v>
      </c>
      <c r="AE174" s="1">
        <f t="shared" si="43"/>
        <v>55</v>
      </c>
      <c r="AF174" s="1">
        <f t="shared" si="44"/>
        <v>93</v>
      </c>
      <c r="AG174" s="1">
        <f t="shared" si="45"/>
        <v>10</v>
      </c>
      <c r="AH174" s="1">
        <f t="shared" si="46"/>
        <v>67</v>
      </c>
      <c r="AI174" s="1">
        <f t="shared" si="47"/>
        <v>70</v>
      </c>
      <c r="AJ174">
        <f t="shared" si="49"/>
        <v>588</v>
      </c>
      <c r="AK174" s="1">
        <f t="shared" si="50"/>
        <v>2</v>
      </c>
      <c r="AL174" s="1">
        <f>RANK(AJ174,AJ:AJ,0)+COUNTIFS($AJ$3:AJ174,AJ174)-1</f>
        <v>180</v>
      </c>
      <c r="AM174" s="1">
        <f>RANK(AK174,AK:AK,0)+COUNTIFS($AK$3:AK174,AK174)-1</f>
        <v>237</v>
      </c>
      <c r="AN174" s="5">
        <f t="shared" si="48"/>
        <v>196.33333333333334</v>
      </c>
    </row>
    <row r="175" spans="1:40">
      <c r="A175" s="5">
        <f>RANK(AN175,AN:AN,1)+COUNTIFS($AN$3:AN175,AN175)-1</f>
        <v>160</v>
      </c>
      <c r="B175" s="60" t="s">
        <v>444</v>
      </c>
      <c r="C175" s="2" t="s">
        <v>87</v>
      </c>
      <c r="D175">
        <v>0</v>
      </c>
      <c r="E175">
        <v>62</v>
      </c>
      <c r="F175">
        <v>119</v>
      </c>
      <c r="G175">
        <v>121</v>
      </c>
      <c r="H175">
        <v>131</v>
      </c>
      <c r="I175">
        <v>12</v>
      </c>
      <c r="J175">
        <v>0</v>
      </c>
      <c r="K175">
        <v>60</v>
      </c>
      <c r="L175">
        <v>10</v>
      </c>
      <c r="M175">
        <v>111</v>
      </c>
      <c r="N175">
        <v>80</v>
      </c>
      <c r="O175">
        <v>100</v>
      </c>
      <c r="P175">
        <v>0</v>
      </c>
      <c r="Q175">
        <v>61</v>
      </c>
      <c r="R175">
        <v>8</v>
      </c>
      <c r="S175">
        <v>173</v>
      </c>
      <c r="W175" s="1">
        <f t="shared" si="35"/>
        <v>0</v>
      </c>
      <c r="X175" s="1">
        <f t="shared" si="36"/>
        <v>53</v>
      </c>
      <c r="Y175" s="1">
        <f t="shared" si="37"/>
        <v>12</v>
      </c>
      <c r="Z175" s="1">
        <f t="shared" si="38"/>
        <v>119</v>
      </c>
      <c r="AA175" s="1">
        <f t="shared" si="39"/>
        <v>84</v>
      </c>
      <c r="AB175" s="1">
        <f t="shared" si="40"/>
        <v>20</v>
      </c>
      <c r="AC175" s="1">
        <f t="shared" si="41"/>
        <v>0</v>
      </c>
      <c r="AD175" s="1">
        <f t="shared" si="42"/>
        <v>22</v>
      </c>
      <c r="AE175" s="1">
        <f t="shared" si="43"/>
        <v>4</v>
      </c>
      <c r="AF175" s="1">
        <f t="shared" si="44"/>
        <v>10</v>
      </c>
      <c r="AG175" s="1">
        <f t="shared" si="45"/>
        <v>80</v>
      </c>
      <c r="AH175" s="1">
        <f t="shared" si="46"/>
        <v>33</v>
      </c>
      <c r="AI175" s="1">
        <f t="shared" si="47"/>
        <v>130</v>
      </c>
      <c r="AJ175">
        <f t="shared" si="49"/>
        <v>567</v>
      </c>
      <c r="AK175" s="1">
        <f t="shared" si="50"/>
        <v>4</v>
      </c>
      <c r="AL175" s="1">
        <f>RANK(AJ175,AJ:AJ,0)+COUNTIFS($AJ$3:AJ175,AJ175)-1</f>
        <v>197</v>
      </c>
      <c r="AM175" s="1">
        <f>RANK(AK175,AK:AK,0)+COUNTIFS($AK$3:AK175,AK175)-1</f>
        <v>89</v>
      </c>
      <c r="AN175" s="5">
        <f t="shared" si="48"/>
        <v>153</v>
      </c>
    </row>
    <row r="176" spans="1:40">
      <c r="A176" s="5">
        <f>RANK(AN176,AN:AN,1)+COUNTIFS($AN$3:AN176,AN176)-1</f>
        <v>98</v>
      </c>
      <c r="B176" s="60" t="s">
        <v>445</v>
      </c>
      <c r="C176" s="2" t="s">
        <v>103</v>
      </c>
      <c r="D176">
        <v>0</v>
      </c>
      <c r="E176">
        <v>11</v>
      </c>
      <c r="F176">
        <v>116</v>
      </c>
      <c r="G176">
        <v>131</v>
      </c>
      <c r="H176">
        <v>36</v>
      </c>
      <c r="I176">
        <v>44</v>
      </c>
      <c r="J176">
        <v>0</v>
      </c>
      <c r="K176">
        <v>31</v>
      </c>
      <c r="L176">
        <v>103</v>
      </c>
      <c r="M176">
        <v>0</v>
      </c>
      <c r="N176">
        <v>83</v>
      </c>
      <c r="O176">
        <v>122</v>
      </c>
      <c r="P176">
        <v>104</v>
      </c>
      <c r="Q176">
        <v>30</v>
      </c>
      <c r="R176">
        <v>84</v>
      </c>
      <c r="S176">
        <v>174</v>
      </c>
      <c r="W176" s="1">
        <f t="shared" si="35"/>
        <v>0</v>
      </c>
      <c r="X176" s="1">
        <f t="shared" si="36"/>
        <v>104</v>
      </c>
      <c r="Y176" s="1">
        <f t="shared" si="37"/>
        <v>15</v>
      </c>
      <c r="Z176" s="1">
        <f t="shared" si="38"/>
        <v>129</v>
      </c>
      <c r="AA176" s="1">
        <f t="shared" si="39"/>
        <v>11</v>
      </c>
      <c r="AB176" s="1">
        <f t="shared" si="40"/>
        <v>12</v>
      </c>
      <c r="AC176" s="1">
        <f t="shared" si="41"/>
        <v>0</v>
      </c>
      <c r="AD176" s="1">
        <f t="shared" si="42"/>
        <v>7</v>
      </c>
      <c r="AE176" s="1">
        <f t="shared" si="43"/>
        <v>97</v>
      </c>
      <c r="AF176" s="1">
        <f t="shared" si="44"/>
        <v>101</v>
      </c>
      <c r="AG176" s="1">
        <f t="shared" si="45"/>
        <v>83</v>
      </c>
      <c r="AH176" s="1">
        <f t="shared" si="46"/>
        <v>55</v>
      </c>
      <c r="AI176" s="1">
        <f t="shared" si="47"/>
        <v>26</v>
      </c>
      <c r="AJ176">
        <f t="shared" si="49"/>
        <v>640</v>
      </c>
      <c r="AK176" s="1">
        <f t="shared" si="50"/>
        <v>5</v>
      </c>
      <c r="AL176" s="1">
        <f>RANK(AJ176,AJ:AJ,0)+COUNTIFS($AJ$3:AJ176,AJ176)-1</f>
        <v>138</v>
      </c>
      <c r="AM176" s="1">
        <f>RANK(AK176,AK:AK,0)+COUNTIFS($AK$3:AK176,AK176)-1</f>
        <v>33</v>
      </c>
      <c r="AN176" s="5">
        <f t="shared" si="48"/>
        <v>115</v>
      </c>
    </row>
    <row r="177" spans="1:40">
      <c r="A177" s="5">
        <f>RANK(AN177,AN:AN,1)+COUNTIFS($AN$3:AN177,AN177)-1</f>
        <v>79</v>
      </c>
      <c r="B177" s="60" t="s">
        <v>446</v>
      </c>
      <c r="C177" s="2" t="s">
        <v>7</v>
      </c>
      <c r="D177">
        <v>0</v>
      </c>
      <c r="E177">
        <v>60</v>
      </c>
      <c r="F177">
        <v>13</v>
      </c>
      <c r="G177">
        <v>0</v>
      </c>
      <c r="H177">
        <v>58</v>
      </c>
      <c r="I177">
        <v>110</v>
      </c>
      <c r="J177">
        <v>9</v>
      </c>
      <c r="K177">
        <v>124</v>
      </c>
      <c r="L177">
        <v>73</v>
      </c>
      <c r="M177">
        <v>34</v>
      </c>
      <c r="N177">
        <v>87</v>
      </c>
      <c r="O177">
        <v>0</v>
      </c>
      <c r="P177">
        <v>2</v>
      </c>
      <c r="Q177">
        <v>85</v>
      </c>
      <c r="R177">
        <v>62</v>
      </c>
      <c r="S177">
        <v>175</v>
      </c>
      <c r="W177" s="1">
        <f t="shared" si="35"/>
        <v>0</v>
      </c>
      <c r="X177" s="1">
        <f t="shared" si="36"/>
        <v>55</v>
      </c>
      <c r="Y177" s="1">
        <f t="shared" si="37"/>
        <v>118</v>
      </c>
      <c r="Z177" s="1">
        <f t="shared" si="38"/>
        <v>2</v>
      </c>
      <c r="AA177" s="1">
        <f t="shared" si="39"/>
        <v>11</v>
      </c>
      <c r="AB177" s="1">
        <f t="shared" si="40"/>
        <v>78</v>
      </c>
      <c r="AC177" s="1">
        <f t="shared" si="41"/>
        <v>9</v>
      </c>
      <c r="AD177" s="1">
        <f t="shared" si="42"/>
        <v>86</v>
      </c>
      <c r="AE177" s="1">
        <f t="shared" si="43"/>
        <v>67</v>
      </c>
      <c r="AF177" s="1">
        <f t="shared" si="44"/>
        <v>67</v>
      </c>
      <c r="AG177" s="1">
        <f t="shared" si="45"/>
        <v>87</v>
      </c>
      <c r="AH177" s="1">
        <f t="shared" si="46"/>
        <v>67</v>
      </c>
      <c r="AI177" s="1">
        <f t="shared" si="47"/>
        <v>128</v>
      </c>
      <c r="AJ177">
        <f t="shared" si="49"/>
        <v>775</v>
      </c>
      <c r="AK177" s="1">
        <f t="shared" si="50"/>
        <v>4</v>
      </c>
      <c r="AL177" s="1">
        <f>RANK(AJ177,AJ:AJ,0)+COUNTIFS($AJ$3:AJ177,AJ177)-1</f>
        <v>44</v>
      </c>
      <c r="AM177" s="1">
        <f>RANK(AK177,AK:AK,0)+COUNTIFS($AK$3:AK177,AK177)-1</f>
        <v>90</v>
      </c>
      <c r="AN177" s="5">
        <f t="shared" si="48"/>
        <v>103</v>
      </c>
    </row>
    <row r="178" spans="1:40">
      <c r="A178" s="5">
        <f>RANK(AN178,AN:AN,1)+COUNTIFS($AN$3:AN178,AN178)-1</f>
        <v>285</v>
      </c>
      <c r="B178" s="60" t="s">
        <v>447</v>
      </c>
      <c r="C178" s="2" t="s">
        <v>5</v>
      </c>
      <c r="D178">
        <v>0</v>
      </c>
      <c r="E178">
        <v>59</v>
      </c>
      <c r="F178">
        <v>110</v>
      </c>
      <c r="G178">
        <v>22</v>
      </c>
      <c r="H178">
        <v>0</v>
      </c>
      <c r="I178">
        <v>60</v>
      </c>
      <c r="J178">
        <v>18</v>
      </c>
      <c r="K178">
        <v>73</v>
      </c>
      <c r="L178">
        <v>68</v>
      </c>
      <c r="M178">
        <v>33</v>
      </c>
      <c r="N178">
        <v>0</v>
      </c>
      <c r="O178">
        <v>58</v>
      </c>
      <c r="P178">
        <v>77</v>
      </c>
      <c r="Q178">
        <v>124</v>
      </c>
      <c r="R178">
        <v>96</v>
      </c>
      <c r="S178">
        <v>176</v>
      </c>
      <c r="W178" s="1">
        <f t="shared" si="35"/>
        <v>0</v>
      </c>
      <c r="X178" s="1">
        <f t="shared" si="36"/>
        <v>56</v>
      </c>
      <c r="Y178" s="1">
        <f t="shared" si="37"/>
        <v>21</v>
      </c>
      <c r="Z178" s="1">
        <f t="shared" si="38"/>
        <v>20</v>
      </c>
      <c r="AA178" s="1">
        <f t="shared" si="39"/>
        <v>47</v>
      </c>
      <c r="AB178" s="1">
        <f t="shared" si="40"/>
        <v>28</v>
      </c>
      <c r="AC178" s="1">
        <f t="shared" si="41"/>
        <v>18</v>
      </c>
      <c r="AD178" s="1">
        <f t="shared" si="42"/>
        <v>35</v>
      </c>
      <c r="AE178" s="1">
        <f t="shared" si="43"/>
        <v>62</v>
      </c>
      <c r="AF178" s="1">
        <f t="shared" si="44"/>
        <v>68</v>
      </c>
      <c r="AG178" s="1">
        <f t="shared" si="45"/>
        <v>0</v>
      </c>
      <c r="AH178" s="1">
        <f t="shared" si="46"/>
        <v>9</v>
      </c>
      <c r="AI178" s="1">
        <f t="shared" si="47"/>
        <v>53</v>
      </c>
      <c r="AJ178">
        <f t="shared" si="49"/>
        <v>417</v>
      </c>
      <c r="AK178" s="1">
        <f t="shared" si="50"/>
        <v>0</v>
      </c>
      <c r="AL178" s="1">
        <f>RANK(AJ178,AJ:AJ,0)+COUNTIFS($AJ$3:AJ178,AJ178)-1</f>
        <v>294</v>
      </c>
      <c r="AM178" s="1">
        <f>RANK(AK178,AK:AK,0)+COUNTIFS($AK$3:AK178,AK178)-1</f>
        <v>295</v>
      </c>
      <c r="AN178" s="5">
        <f t="shared" si="48"/>
        <v>255</v>
      </c>
    </row>
    <row r="179" spans="1:40">
      <c r="A179" s="5">
        <f>RANK(AN179,AN:AN,1)+COUNTIFS($AN$3:AN179,AN179)-1</f>
        <v>282</v>
      </c>
      <c r="B179" s="60" t="s">
        <v>448</v>
      </c>
      <c r="C179" s="2" t="s">
        <v>52</v>
      </c>
      <c r="D179">
        <v>0</v>
      </c>
      <c r="E179">
        <v>79</v>
      </c>
      <c r="F179">
        <v>94</v>
      </c>
      <c r="G179">
        <v>70</v>
      </c>
      <c r="H179">
        <v>11</v>
      </c>
      <c r="I179">
        <v>95</v>
      </c>
      <c r="J179">
        <v>0</v>
      </c>
      <c r="K179">
        <v>72</v>
      </c>
      <c r="L179">
        <v>29</v>
      </c>
      <c r="M179">
        <v>23</v>
      </c>
      <c r="N179">
        <v>0</v>
      </c>
      <c r="O179">
        <v>53</v>
      </c>
      <c r="P179">
        <v>90</v>
      </c>
      <c r="Q179">
        <v>131</v>
      </c>
      <c r="R179">
        <v>128</v>
      </c>
      <c r="S179">
        <v>177</v>
      </c>
      <c r="W179" s="1">
        <f t="shared" si="35"/>
        <v>0</v>
      </c>
      <c r="X179" s="1">
        <f t="shared" si="36"/>
        <v>36</v>
      </c>
      <c r="Y179" s="1">
        <f t="shared" si="37"/>
        <v>37</v>
      </c>
      <c r="Z179" s="1">
        <f t="shared" si="38"/>
        <v>68</v>
      </c>
      <c r="AA179" s="1">
        <f t="shared" si="39"/>
        <v>36</v>
      </c>
      <c r="AB179" s="1">
        <f t="shared" si="40"/>
        <v>63</v>
      </c>
      <c r="AC179" s="1">
        <f t="shared" si="41"/>
        <v>0</v>
      </c>
      <c r="AD179" s="1">
        <f t="shared" si="42"/>
        <v>34</v>
      </c>
      <c r="AE179" s="1">
        <f t="shared" si="43"/>
        <v>23</v>
      </c>
      <c r="AF179" s="1">
        <f t="shared" si="44"/>
        <v>78</v>
      </c>
      <c r="AG179" s="1">
        <f t="shared" si="45"/>
        <v>0</v>
      </c>
      <c r="AH179" s="1">
        <f t="shared" si="46"/>
        <v>14</v>
      </c>
      <c r="AI179" s="1">
        <f t="shared" si="47"/>
        <v>40</v>
      </c>
      <c r="AJ179">
        <f t="shared" si="49"/>
        <v>429</v>
      </c>
      <c r="AK179" s="1">
        <f t="shared" si="50"/>
        <v>0</v>
      </c>
      <c r="AL179" s="1">
        <f>RANK(AJ179,AJ:AJ,0)+COUNTIFS($AJ$3:AJ179,AJ179)-1</f>
        <v>287</v>
      </c>
      <c r="AM179" s="1">
        <f>RANK(AK179,AK:AK,0)+COUNTIFS($AK$3:AK179,AK179)-1</f>
        <v>296</v>
      </c>
      <c r="AN179" s="5">
        <f t="shared" si="48"/>
        <v>253.33333333333334</v>
      </c>
    </row>
    <row r="180" spans="1:40">
      <c r="A180" s="5">
        <f>RANK(AN180,AN:AN,1)+COUNTIFS($AN$3:AN180,AN180)-1</f>
        <v>262</v>
      </c>
      <c r="B180" s="60" t="s">
        <v>449</v>
      </c>
      <c r="C180" s="2" t="s">
        <v>39</v>
      </c>
      <c r="D180">
        <v>0</v>
      </c>
      <c r="E180">
        <v>131</v>
      </c>
      <c r="F180">
        <v>129</v>
      </c>
      <c r="G180">
        <v>11</v>
      </c>
      <c r="H180">
        <v>0</v>
      </c>
      <c r="I180">
        <v>82</v>
      </c>
      <c r="J180">
        <v>81</v>
      </c>
      <c r="K180">
        <v>0</v>
      </c>
      <c r="L180">
        <v>42</v>
      </c>
      <c r="M180">
        <v>54</v>
      </c>
      <c r="N180">
        <v>78</v>
      </c>
      <c r="O180">
        <v>37</v>
      </c>
      <c r="P180">
        <v>51</v>
      </c>
      <c r="Q180">
        <v>63</v>
      </c>
      <c r="R180">
        <v>22</v>
      </c>
      <c r="S180">
        <v>178</v>
      </c>
      <c r="W180" s="1">
        <f t="shared" si="35"/>
        <v>0</v>
      </c>
      <c r="X180" s="1">
        <f t="shared" si="36"/>
        <v>16</v>
      </c>
      <c r="Y180" s="1">
        <f t="shared" si="37"/>
        <v>2</v>
      </c>
      <c r="Z180" s="1">
        <f t="shared" si="38"/>
        <v>9</v>
      </c>
      <c r="AA180" s="1">
        <f t="shared" si="39"/>
        <v>47</v>
      </c>
      <c r="AB180" s="1">
        <f t="shared" si="40"/>
        <v>50</v>
      </c>
      <c r="AC180" s="1">
        <f t="shared" si="41"/>
        <v>81</v>
      </c>
      <c r="AD180" s="1">
        <f t="shared" si="42"/>
        <v>38</v>
      </c>
      <c r="AE180" s="1">
        <f t="shared" si="43"/>
        <v>36</v>
      </c>
      <c r="AF180" s="1">
        <f t="shared" si="44"/>
        <v>47</v>
      </c>
      <c r="AG180" s="1">
        <f t="shared" si="45"/>
        <v>78</v>
      </c>
      <c r="AH180" s="1">
        <f t="shared" si="46"/>
        <v>30</v>
      </c>
      <c r="AI180" s="1">
        <f t="shared" si="47"/>
        <v>79</v>
      </c>
      <c r="AJ180">
        <f t="shared" si="49"/>
        <v>513</v>
      </c>
      <c r="AK180" s="1">
        <f t="shared" si="50"/>
        <v>1</v>
      </c>
      <c r="AL180" s="1">
        <f>RANK(AJ180,AJ:AJ,0)+COUNTIFS($AJ$3:AJ180,AJ180)-1</f>
        <v>230</v>
      </c>
      <c r="AM180" s="1">
        <f>RANK(AK180,AK:AK,0)+COUNTIFS($AK$3:AK180,AK180)-1</f>
        <v>283</v>
      </c>
      <c r="AN180" s="5">
        <f t="shared" si="48"/>
        <v>230.33333333333334</v>
      </c>
    </row>
    <row r="181" spans="1:40">
      <c r="A181" s="5">
        <f>RANK(AN181,AN:AN,1)+COUNTIFS($AN$3:AN181,AN181)-1</f>
        <v>56</v>
      </c>
      <c r="B181" s="60" t="s">
        <v>450</v>
      </c>
      <c r="C181" s="2" t="s">
        <v>63</v>
      </c>
      <c r="D181">
        <v>0</v>
      </c>
      <c r="E181">
        <v>46</v>
      </c>
      <c r="F181">
        <v>70</v>
      </c>
      <c r="G181">
        <v>113</v>
      </c>
      <c r="H181">
        <v>131</v>
      </c>
      <c r="I181">
        <v>49</v>
      </c>
      <c r="J181">
        <v>0</v>
      </c>
      <c r="K181">
        <v>128</v>
      </c>
      <c r="L181">
        <v>48</v>
      </c>
      <c r="M181">
        <v>0</v>
      </c>
      <c r="N181">
        <v>14</v>
      </c>
      <c r="O181">
        <v>106</v>
      </c>
      <c r="P181">
        <v>4</v>
      </c>
      <c r="Q181">
        <v>118</v>
      </c>
      <c r="R181">
        <v>66</v>
      </c>
      <c r="S181">
        <v>179</v>
      </c>
      <c r="W181" s="1">
        <f t="shared" si="35"/>
        <v>0</v>
      </c>
      <c r="X181" s="1">
        <f t="shared" si="36"/>
        <v>69</v>
      </c>
      <c r="Y181" s="1">
        <f t="shared" si="37"/>
        <v>61</v>
      </c>
      <c r="Z181" s="1">
        <f t="shared" si="38"/>
        <v>111</v>
      </c>
      <c r="AA181" s="1">
        <f t="shared" si="39"/>
        <v>84</v>
      </c>
      <c r="AB181" s="1">
        <f t="shared" si="40"/>
        <v>17</v>
      </c>
      <c r="AC181" s="1">
        <f t="shared" si="41"/>
        <v>0</v>
      </c>
      <c r="AD181" s="1">
        <f t="shared" si="42"/>
        <v>90</v>
      </c>
      <c r="AE181" s="1">
        <f t="shared" si="43"/>
        <v>42</v>
      </c>
      <c r="AF181" s="1">
        <f t="shared" si="44"/>
        <v>101</v>
      </c>
      <c r="AG181" s="1">
        <f t="shared" si="45"/>
        <v>14</v>
      </c>
      <c r="AH181" s="1">
        <f t="shared" si="46"/>
        <v>39</v>
      </c>
      <c r="AI181" s="1">
        <f t="shared" si="47"/>
        <v>126</v>
      </c>
      <c r="AJ181">
        <f t="shared" si="49"/>
        <v>754</v>
      </c>
      <c r="AK181" s="1">
        <f t="shared" si="50"/>
        <v>5</v>
      </c>
      <c r="AL181" s="1">
        <f>RANK(AJ181,AJ:AJ,0)+COUNTIFS($AJ$3:AJ181,AJ181)-1</f>
        <v>50</v>
      </c>
      <c r="AM181" s="1">
        <f>RANK(AK181,AK:AK,0)+COUNTIFS($AK$3:AK181,AK181)-1</f>
        <v>34</v>
      </c>
      <c r="AN181" s="5">
        <f t="shared" si="48"/>
        <v>87.666666666666671</v>
      </c>
    </row>
    <row r="182" spans="1:40">
      <c r="A182" s="5">
        <f>RANK(AN182,AN:AN,1)+COUNTIFS($AN$3:AN182,AN182)-1</f>
        <v>72</v>
      </c>
      <c r="B182" s="60" t="s">
        <v>451</v>
      </c>
      <c r="C182" s="2" t="s">
        <v>8</v>
      </c>
      <c r="D182">
        <v>70</v>
      </c>
      <c r="E182">
        <v>0</v>
      </c>
      <c r="F182">
        <v>113</v>
      </c>
      <c r="G182">
        <v>131</v>
      </c>
      <c r="H182">
        <v>105</v>
      </c>
      <c r="I182">
        <v>0</v>
      </c>
      <c r="J182">
        <v>106</v>
      </c>
      <c r="K182">
        <v>55</v>
      </c>
      <c r="L182">
        <v>50</v>
      </c>
      <c r="M182">
        <v>88</v>
      </c>
      <c r="N182">
        <v>48</v>
      </c>
      <c r="O182">
        <v>128</v>
      </c>
      <c r="P182">
        <v>0</v>
      </c>
      <c r="Q182">
        <v>100</v>
      </c>
      <c r="R182">
        <v>118</v>
      </c>
      <c r="S182">
        <v>180</v>
      </c>
      <c r="W182" s="1">
        <f t="shared" si="35"/>
        <v>70</v>
      </c>
      <c r="X182" s="1">
        <f t="shared" si="36"/>
        <v>115</v>
      </c>
      <c r="Y182" s="1">
        <f t="shared" si="37"/>
        <v>18</v>
      </c>
      <c r="Z182" s="1">
        <f t="shared" si="38"/>
        <v>129</v>
      </c>
      <c r="AA182" s="1">
        <f t="shared" si="39"/>
        <v>58</v>
      </c>
      <c r="AB182" s="1">
        <f t="shared" si="40"/>
        <v>32</v>
      </c>
      <c r="AC182" s="1">
        <f t="shared" si="41"/>
        <v>106</v>
      </c>
      <c r="AD182" s="1">
        <f t="shared" si="42"/>
        <v>17</v>
      </c>
      <c r="AE182" s="1">
        <f t="shared" si="43"/>
        <v>44</v>
      </c>
      <c r="AF182" s="1">
        <f t="shared" si="44"/>
        <v>13</v>
      </c>
      <c r="AG182" s="1">
        <f t="shared" si="45"/>
        <v>48</v>
      </c>
      <c r="AH182" s="1">
        <f t="shared" si="46"/>
        <v>61</v>
      </c>
      <c r="AI182" s="1">
        <f t="shared" si="47"/>
        <v>130</v>
      </c>
      <c r="AJ182">
        <f t="shared" si="49"/>
        <v>841</v>
      </c>
      <c r="AK182" s="1">
        <f t="shared" si="50"/>
        <v>4</v>
      </c>
      <c r="AL182" s="1">
        <f>RANK(AJ182,AJ:AJ,0)+COUNTIFS($AJ$3:AJ182,AJ182)-1</f>
        <v>14</v>
      </c>
      <c r="AM182" s="1">
        <f>RANK(AK182,AK:AK,0)+COUNTIFS($AK$3:AK182,AK182)-1</f>
        <v>91</v>
      </c>
      <c r="AN182" s="5">
        <f t="shared" si="48"/>
        <v>95</v>
      </c>
    </row>
    <row r="183" spans="1:40">
      <c r="A183" s="5">
        <f>RANK(AN183,AN:AN,1)+COUNTIFS($AN$3:AN183,AN183)-1</f>
        <v>43</v>
      </c>
      <c r="B183" s="60" t="s">
        <v>452</v>
      </c>
      <c r="C183" s="2" t="s">
        <v>94</v>
      </c>
      <c r="D183">
        <v>0</v>
      </c>
      <c r="E183">
        <v>52</v>
      </c>
      <c r="F183">
        <v>80</v>
      </c>
      <c r="G183">
        <v>131</v>
      </c>
      <c r="H183">
        <v>56</v>
      </c>
      <c r="I183">
        <v>0</v>
      </c>
      <c r="J183">
        <v>127</v>
      </c>
      <c r="K183">
        <v>12</v>
      </c>
      <c r="L183">
        <v>96</v>
      </c>
      <c r="M183">
        <v>60</v>
      </c>
      <c r="N183">
        <v>111</v>
      </c>
      <c r="O183">
        <v>86</v>
      </c>
      <c r="P183">
        <v>0</v>
      </c>
      <c r="Q183">
        <v>25</v>
      </c>
      <c r="R183">
        <v>10</v>
      </c>
      <c r="S183">
        <v>181</v>
      </c>
      <c r="W183" s="1">
        <f t="shared" si="35"/>
        <v>0</v>
      </c>
      <c r="X183" s="1">
        <f t="shared" si="36"/>
        <v>63</v>
      </c>
      <c r="Y183" s="1">
        <f t="shared" si="37"/>
        <v>51</v>
      </c>
      <c r="Z183" s="1">
        <f t="shared" si="38"/>
        <v>129</v>
      </c>
      <c r="AA183" s="1">
        <f t="shared" si="39"/>
        <v>9</v>
      </c>
      <c r="AB183" s="1">
        <f t="shared" si="40"/>
        <v>32</v>
      </c>
      <c r="AC183" s="1">
        <f t="shared" si="41"/>
        <v>127</v>
      </c>
      <c r="AD183" s="1">
        <f t="shared" si="42"/>
        <v>26</v>
      </c>
      <c r="AE183" s="1">
        <f t="shared" si="43"/>
        <v>90</v>
      </c>
      <c r="AF183" s="1">
        <f t="shared" si="44"/>
        <v>41</v>
      </c>
      <c r="AG183" s="1">
        <f t="shared" si="45"/>
        <v>111</v>
      </c>
      <c r="AH183" s="1">
        <f t="shared" si="46"/>
        <v>19</v>
      </c>
      <c r="AI183" s="1">
        <f t="shared" si="47"/>
        <v>130</v>
      </c>
      <c r="AJ183">
        <f t="shared" si="49"/>
        <v>828</v>
      </c>
      <c r="AK183" s="1">
        <f t="shared" si="50"/>
        <v>5</v>
      </c>
      <c r="AL183" s="1">
        <f>RANK(AJ183,AJ:AJ,0)+COUNTIFS($AJ$3:AJ183,AJ183)-1</f>
        <v>16</v>
      </c>
      <c r="AM183" s="1">
        <f>RANK(AK183,AK:AK,0)+COUNTIFS($AK$3:AK183,AK183)-1</f>
        <v>35</v>
      </c>
      <c r="AN183" s="5">
        <f t="shared" si="48"/>
        <v>77.333333333333329</v>
      </c>
    </row>
    <row r="184" spans="1:40">
      <c r="A184" s="5">
        <f>RANK(AN184,AN:AN,1)+COUNTIFS($AN$3:AN184,AN184)-1</f>
        <v>44</v>
      </c>
      <c r="B184" s="60" t="s">
        <v>453</v>
      </c>
      <c r="C184" s="2" t="s">
        <v>83</v>
      </c>
      <c r="D184">
        <v>0</v>
      </c>
      <c r="E184">
        <v>103</v>
      </c>
      <c r="F184">
        <v>16</v>
      </c>
      <c r="G184">
        <v>83</v>
      </c>
      <c r="H184">
        <v>42</v>
      </c>
      <c r="I184">
        <v>123</v>
      </c>
      <c r="J184">
        <v>120</v>
      </c>
      <c r="K184">
        <v>0</v>
      </c>
      <c r="L184">
        <v>91</v>
      </c>
      <c r="M184">
        <v>99</v>
      </c>
      <c r="N184">
        <v>75</v>
      </c>
      <c r="O184">
        <v>76</v>
      </c>
      <c r="P184">
        <v>0</v>
      </c>
      <c r="Q184">
        <v>93</v>
      </c>
      <c r="R184">
        <v>52</v>
      </c>
      <c r="S184">
        <v>182</v>
      </c>
      <c r="W184" s="1">
        <f t="shared" si="35"/>
        <v>0</v>
      </c>
      <c r="X184" s="1">
        <f t="shared" si="36"/>
        <v>12</v>
      </c>
      <c r="Y184" s="1">
        <f t="shared" si="37"/>
        <v>115</v>
      </c>
      <c r="Z184" s="1">
        <f t="shared" si="38"/>
        <v>81</v>
      </c>
      <c r="AA184" s="1">
        <f t="shared" si="39"/>
        <v>5</v>
      </c>
      <c r="AB184" s="1">
        <f t="shared" si="40"/>
        <v>91</v>
      </c>
      <c r="AC184" s="1">
        <f t="shared" si="41"/>
        <v>120</v>
      </c>
      <c r="AD184" s="1">
        <f t="shared" si="42"/>
        <v>38</v>
      </c>
      <c r="AE184" s="1">
        <f t="shared" si="43"/>
        <v>85</v>
      </c>
      <c r="AF184" s="1">
        <f t="shared" si="44"/>
        <v>2</v>
      </c>
      <c r="AG184" s="1">
        <f t="shared" si="45"/>
        <v>75</v>
      </c>
      <c r="AH184" s="1">
        <f t="shared" si="46"/>
        <v>9</v>
      </c>
      <c r="AI184" s="1">
        <f t="shared" si="47"/>
        <v>130</v>
      </c>
      <c r="AJ184">
        <f t="shared" si="49"/>
        <v>763</v>
      </c>
      <c r="AK184" s="1">
        <f t="shared" si="50"/>
        <v>6</v>
      </c>
      <c r="AL184" s="1">
        <f>RANK(AJ184,AJ:AJ,0)+COUNTIFS($AJ$3:AJ184,AJ184)-1</f>
        <v>47</v>
      </c>
      <c r="AM184" s="1">
        <f>RANK(AK184,AK:AK,0)+COUNTIFS($AK$3:AK184,AK184)-1</f>
        <v>3</v>
      </c>
      <c r="AN184" s="5">
        <f t="shared" si="48"/>
        <v>77.333333333333329</v>
      </c>
    </row>
    <row r="185" spans="1:40">
      <c r="A185" s="5">
        <f>RANK(AN185,AN:AN,1)+COUNTIFS($AN$3:AN185,AN185)-1</f>
        <v>170</v>
      </c>
      <c r="B185" s="60" t="s">
        <v>454</v>
      </c>
      <c r="C185" s="2" t="s">
        <v>24</v>
      </c>
      <c r="D185">
        <v>0</v>
      </c>
      <c r="E185">
        <v>131</v>
      </c>
      <c r="F185">
        <v>86</v>
      </c>
      <c r="G185">
        <v>41</v>
      </c>
      <c r="H185">
        <v>88</v>
      </c>
      <c r="I185">
        <v>131</v>
      </c>
      <c r="J185">
        <v>7</v>
      </c>
      <c r="K185">
        <v>0</v>
      </c>
      <c r="L185">
        <v>76</v>
      </c>
      <c r="M185">
        <v>91</v>
      </c>
      <c r="N185">
        <v>99</v>
      </c>
      <c r="O185">
        <v>120</v>
      </c>
      <c r="P185">
        <v>0</v>
      </c>
      <c r="Q185">
        <v>52</v>
      </c>
      <c r="R185">
        <v>123</v>
      </c>
      <c r="S185">
        <v>183</v>
      </c>
      <c r="W185" s="1">
        <f t="shared" si="35"/>
        <v>0</v>
      </c>
      <c r="X185" s="1">
        <f t="shared" si="36"/>
        <v>16</v>
      </c>
      <c r="Y185" s="1">
        <f t="shared" si="37"/>
        <v>45</v>
      </c>
      <c r="Z185" s="1">
        <f t="shared" si="38"/>
        <v>39</v>
      </c>
      <c r="AA185" s="1">
        <f t="shared" si="39"/>
        <v>41</v>
      </c>
      <c r="AB185" s="1">
        <f t="shared" si="40"/>
        <v>99</v>
      </c>
      <c r="AC185" s="1">
        <f t="shared" si="41"/>
        <v>7</v>
      </c>
      <c r="AD185" s="1">
        <f t="shared" si="42"/>
        <v>38</v>
      </c>
      <c r="AE185" s="1">
        <f t="shared" si="43"/>
        <v>70</v>
      </c>
      <c r="AF185" s="1">
        <f t="shared" si="44"/>
        <v>10</v>
      </c>
      <c r="AG185" s="1">
        <f t="shared" si="45"/>
        <v>99</v>
      </c>
      <c r="AH185" s="1">
        <f t="shared" si="46"/>
        <v>53</v>
      </c>
      <c r="AI185" s="1">
        <f t="shared" si="47"/>
        <v>130</v>
      </c>
      <c r="AJ185">
        <f t="shared" si="49"/>
        <v>647</v>
      </c>
      <c r="AK185" s="1">
        <f t="shared" si="50"/>
        <v>3</v>
      </c>
      <c r="AL185" s="1">
        <f>RANK(AJ185,AJ:AJ,0)+COUNTIFS($AJ$3:AJ185,AJ185)-1</f>
        <v>132</v>
      </c>
      <c r="AM185" s="1">
        <f>RANK(AK185,AK:AK,0)+COUNTIFS($AK$3:AK185,AK185)-1</f>
        <v>161</v>
      </c>
      <c r="AN185" s="5">
        <f t="shared" si="48"/>
        <v>158.66666666666666</v>
      </c>
    </row>
    <row r="186" spans="1:40">
      <c r="A186" s="5">
        <f>RANK(AN186,AN:AN,1)+COUNTIFS($AN$3:AN186,AN186)-1</f>
        <v>273</v>
      </c>
      <c r="B186" s="60" t="s">
        <v>455</v>
      </c>
      <c r="C186" s="2" t="s">
        <v>114</v>
      </c>
      <c r="D186">
        <v>0</v>
      </c>
      <c r="E186">
        <v>65</v>
      </c>
      <c r="F186">
        <v>131</v>
      </c>
      <c r="G186">
        <v>40</v>
      </c>
      <c r="H186">
        <v>129</v>
      </c>
      <c r="I186">
        <v>0</v>
      </c>
      <c r="J186">
        <v>58</v>
      </c>
      <c r="K186">
        <v>102</v>
      </c>
      <c r="L186">
        <v>36</v>
      </c>
      <c r="M186">
        <v>59</v>
      </c>
      <c r="N186">
        <v>0</v>
      </c>
      <c r="O186">
        <v>79</v>
      </c>
      <c r="P186">
        <v>69</v>
      </c>
      <c r="Q186">
        <v>121</v>
      </c>
      <c r="R186">
        <v>94</v>
      </c>
      <c r="S186">
        <v>184</v>
      </c>
      <c r="W186" s="1">
        <f t="shared" si="35"/>
        <v>0</v>
      </c>
      <c r="X186" s="1">
        <f t="shared" si="36"/>
        <v>50</v>
      </c>
      <c r="Y186" s="1">
        <f t="shared" si="37"/>
        <v>0</v>
      </c>
      <c r="Z186" s="1">
        <f t="shared" si="38"/>
        <v>38</v>
      </c>
      <c r="AA186" s="1">
        <f t="shared" si="39"/>
        <v>82</v>
      </c>
      <c r="AB186" s="1">
        <f t="shared" si="40"/>
        <v>32</v>
      </c>
      <c r="AC186" s="1">
        <f t="shared" si="41"/>
        <v>58</v>
      </c>
      <c r="AD186" s="1">
        <f t="shared" si="42"/>
        <v>64</v>
      </c>
      <c r="AE186" s="1">
        <f t="shared" si="43"/>
        <v>30</v>
      </c>
      <c r="AF186" s="1">
        <f t="shared" si="44"/>
        <v>42</v>
      </c>
      <c r="AG186" s="1">
        <f t="shared" si="45"/>
        <v>0</v>
      </c>
      <c r="AH186" s="1">
        <f t="shared" si="46"/>
        <v>12</v>
      </c>
      <c r="AI186" s="1">
        <f t="shared" si="47"/>
        <v>61</v>
      </c>
      <c r="AJ186">
        <f t="shared" si="49"/>
        <v>469</v>
      </c>
      <c r="AK186" s="1">
        <f t="shared" si="50"/>
        <v>1</v>
      </c>
      <c r="AL186" s="1">
        <f>RANK(AJ186,AJ:AJ,0)+COUNTIFS($AJ$3:AJ186,AJ186)-1</f>
        <v>261</v>
      </c>
      <c r="AM186" s="1">
        <f>RANK(AK186,AK:AK,0)+COUNTIFS($AK$3:AK186,AK186)-1</f>
        <v>284</v>
      </c>
      <c r="AN186" s="5">
        <f t="shared" si="48"/>
        <v>243</v>
      </c>
    </row>
    <row r="187" spans="1:40">
      <c r="A187" s="5">
        <f>RANK(AN187,AN:AN,1)+COUNTIFS($AN$3:AN187,AN187)-1</f>
        <v>178</v>
      </c>
      <c r="B187" s="60" t="s">
        <v>456</v>
      </c>
      <c r="C187" s="2" t="s">
        <v>26</v>
      </c>
      <c r="D187">
        <v>0</v>
      </c>
      <c r="E187">
        <v>131</v>
      </c>
      <c r="F187">
        <v>0</v>
      </c>
      <c r="G187">
        <v>87</v>
      </c>
      <c r="H187">
        <v>69</v>
      </c>
      <c r="I187">
        <v>50</v>
      </c>
      <c r="J187">
        <v>76</v>
      </c>
      <c r="K187">
        <v>75</v>
      </c>
      <c r="L187">
        <v>98</v>
      </c>
      <c r="M187">
        <v>119</v>
      </c>
      <c r="N187">
        <v>0</v>
      </c>
      <c r="O187">
        <v>123</v>
      </c>
      <c r="P187">
        <v>52</v>
      </c>
      <c r="Q187">
        <v>7</v>
      </c>
      <c r="R187">
        <v>131</v>
      </c>
      <c r="S187">
        <v>185</v>
      </c>
      <c r="W187" s="1">
        <f t="shared" si="35"/>
        <v>0</v>
      </c>
      <c r="X187" s="1">
        <f t="shared" si="36"/>
        <v>16</v>
      </c>
      <c r="Y187" s="1">
        <f t="shared" si="37"/>
        <v>131</v>
      </c>
      <c r="Z187" s="1">
        <f t="shared" si="38"/>
        <v>85</v>
      </c>
      <c r="AA187" s="1">
        <f t="shared" si="39"/>
        <v>22</v>
      </c>
      <c r="AB187" s="1">
        <f t="shared" si="40"/>
        <v>18</v>
      </c>
      <c r="AC187" s="1">
        <f t="shared" si="41"/>
        <v>76</v>
      </c>
      <c r="AD187" s="1">
        <f t="shared" si="42"/>
        <v>37</v>
      </c>
      <c r="AE187" s="1">
        <f t="shared" si="43"/>
        <v>92</v>
      </c>
      <c r="AF187" s="1">
        <f t="shared" si="44"/>
        <v>18</v>
      </c>
      <c r="AG187" s="1">
        <f t="shared" si="45"/>
        <v>0</v>
      </c>
      <c r="AH187" s="1">
        <f t="shared" si="46"/>
        <v>56</v>
      </c>
      <c r="AI187" s="1">
        <f t="shared" si="47"/>
        <v>78</v>
      </c>
      <c r="AJ187">
        <f t="shared" si="49"/>
        <v>629</v>
      </c>
      <c r="AK187" s="1">
        <f t="shared" si="50"/>
        <v>3</v>
      </c>
      <c r="AL187" s="1">
        <f>RANK(AJ187,AJ:AJ,0)+COUNTIFS($AJ$3:AJ187,AJ187)-1</f>
        <v>149</v>
      </c>
      <c r="AM187" s="1">
        <f>RANK(AK187,AK:AK,0)+COUNTIFS($AK$3:AK187,AK187)-1</f>
        <v>162</v>
      </c>
      <c r="AN187" s="5">
        <f t="shared" si="48"/>
        <v>165.33333333333334</v>
      </c>
    </row>
    <row r="188" spans="1:40">
      <c r="A188" s="5">
        <f>RANK(AN188,AN:AN,1)+COUNTIFS($AN$3:AN188,AN188)-1</f>
        <v>48</v>
      </c>
      <c r="B188" s="60" t="s">
        <v>457</v>
      </c>
      <c r="C188" s="2" t="s">
        <v>30</v>
      </c>
      <c r="D188">
        <v>0</v>
      </c>
      <c r="E188">
        <v>48</v>
      </c>
      <c r="F188">
        <v>10</v>
      </c>
      <c r="G188">
        <v>131</v>
      </c>
      <c r="H188">
        <v>19</v>
      </c>
      <c r="I188">
        <v>0</v>
      </c>
      <c r="J188">
        <v>89</v>
      </c>
      <c r="K188">
        <v>107</v>
      </c>
      <c r="L188">
        <v>26</v>
      </c>
      <c r="M188">
        <v>0</v>
      </c>
      <c r="N188">
        <v>109</v>
      </c>
      <c r="O188">
        <v>27</v>
      </c>
      <c r="P188">
        <v>112</v>
      </c>
      <c r="Q188">
        <v>46</v>
      </c>
      <c r="R188">
        <v>114</v>
      </c>
      <c r="S188">
        <v>186</v>
      </c>
      <c r="W188" s="1">
        <f t="shared" si="35"/>
        <v>0</v>
      </c>
      <c r="X188" s="1">
        <f t="shared" si="36"/>
        <v>67</v>
      </c>
      <c r="Y188" s="1">
        <f t="shared" si="37"/>
        <v>121</v>
      </c>
      <c r="Z188" s="1">
        <f t="shared" si="38"/>
        <v>129</v>
      </c>
      <c r="AA188" s="1">
        <f t="shared" si="39"/>
        <v>28</v>
      </c>
      <c r="AB188" s="1">
        <f t="shared" si="40"/>
        <v>32</v>
      </c>
      <c r="AC188" s="1">
        <f t="shared" si="41"/>
        <v>89</v>
      </c>
      <c r="AD188" s="1">
        <f t="shared" si="42"/>
        <v>69</v>
      </c>
      <c r="AE188" s="1">
        <f t="shared" si="43"/>
        <v>20</v>
      </c>
      <c r="AF188" s="1">
        <f t="shared" si="44"/>
        <v>101</v>
      </c>
      <c r="AG188" s="1">
        <f t="shared" si="45"/>
        <v>109</v>
      </c>
      <c r="AH188" s="1">
        <f t="shared" si="46"/>
        <v>40</v>
      </c>
      <c r="AI188" s="1">
        <f t="shared" si="47"/>
        <v>18</v>
      </c>
      <c r="AJ188">
        <f t="shared" si="49"/>
        <v>823</v>
      </c>
      <c r="AK188" s="1">
        <f t="shared" si="50"/>
        <v>5</v>
      </c>
      <c r="AL188" s="1">
        <f>RANK(AJ188,AJ:AJ,0)+COUNTIFS($AJ$3:AJ188,AJ188)-1</f>
        <v>20</v>
      </c>
      <c r="AM188" s="1">
        <f>RANK(AK188,AK:AK,0)+COUNTIFS($AK$3:AK188,AK188)-1</f>
        <v>36</v>
      </c>
      <c r="AN188" s="5">
        <f t="shared" si="48"/>
        <v>80.666666666666671</v>
      </c>
    </row>
    <row r="189" spans="1:40">
      <c r="A189" s="5">
        <f>RANK(AN189,AN:AN,1)+COUNTIFS($AN$3:AN189,AN189)-1</f>
        <v>253</v>
      </c>
      <c r="B189" s="60" t="s">
        <v>458</v>
      </c>
      <c r="C189" s="2" t="s">
        <v>80</v>
      </c>
      <c r="D189">
        <v>0</v>
      </c>
      <c r="E189">
        <v>34</v>
      </c>
      <c r="F189">
        <v>131</v>
      </c>
      <c r="G189">
        <v>80</v>
      </c>
      <c r="H189">
        <v>48</v>
      </c>
      <c r="I189">
        <v>0</v>
      </c>
      <c r="J189">
        <v>49</v>
      </c>
      <c r="K189">
        <v>92</v>
      </c>
      <c r="L189">
        <v>4</v>
      </c>
      <c r="M189">
        <v>55</v>
      </c>
      <c r="N189">
        <v>0</v>
      </c>
      <c r="O189">
        <v>25</v>
      </c>
      <c r="P189">
        <v>14</v>
      </c>
      <c r="Q189">
        <v>66</v>
      </c>
      <c r="R189">
        <v>45</v>
      </c>
      <c r="S189">
        <v>187</v>
      </c>
      <c r="W189" s="1">
        <f t="shared" si="35"/>
        <v>0</v>
      </c>
      <c r="X189" s="1">
        <f t="shared" si="36"/>
        <v>81</v>
      </c>
      <c r="Y189" s="1">
        <f t="shared" si="37"/>
        <v>0</v>
      </c>
      <c r="Z189" s="1">
        <f t="shared" si="38"/>
        <v>78</v>
      </c>
      <c r="AA189" s="1">
        <f t="shared" si="39"/>
        <v>1</v>
      </c>
      <c r="AB189" s="1">
        <f t="shared" si="40"/>
        <v>32</v>
      </c>
      <c r="AC189" s="1">
        <f t="shared" si="41"/>
        <v>49</v>
      </c>
      <c r="AD189" s="1">
        <f t="shared" si="42"/>
        <v>54</v>
      </c>
      <c r="AE189" s="1">
        <f t="shared" si="43"/>
        <v>2</v>
      </c>
      <c r="AF189" s="1">
        <f t="shared" si="44"/>
        <v>46</v>
      </c>
      <c r="AG189" s="1">
        <f t="shared" si="45"/>
        <v>0</v>
      </c>
      <c r="AH189" s="1">
        <f t="shared" si="46"/>
        <v>42</v>
      </c>
      <c r="AI189" s="1">
        <f t="shared" si="47"/>
        <v>116</v>
      </c>
      <c r="AJ189">
        <f t="shared" si="49"/>
        <v>501</v>
      </c>
      <c r="AK189" s="1">
        <f t="shared" si="50"/>
        <v>2</v>
      </c>
      <c r="AL189" s="1">
        <f>RANK(AJ189,AJ:AJ,0)+COUNTIFS($AJ$3:AJ189,AJ189)-1</f>
        <v>240</v>
      </c>
      <c r="AM189" s="1">
        <f>RANK(AK189,AK:AK,0)+COUNTIFS($AK$3:AK189,AK189)-1</f>
        <v>238</v>
      </c>
      <c r="AN189" s="5">
        <f t="shared" si="48"/>
        <v>221.66666666666666</v>
      </c>
    </row>
    <row r="190" spans="1:40">
      <c r="A190" s="5">
        <f>RANK(AN190,AN:AN,1)+COUNTIFS($AN$3:AN190,AN190)-1</f>
        <v>218</v>
      </c>
      <c r="B190" s="60" t="s">
        <v>459</v>
      </c>
      <c r="C190" s="2" t="s">
        <v>44</v>
      </c>
      <c r="D190">
        <v>0</v>
      </c>
      <c r="E190">
        <v>28</v>
      </c>
      <c r="F190">
        <v>41</v>
      </c>
      <c r="G190">
        <v>26</v>
      </c>
      <c r="H190">
        <v>6</v>
      </c>
      <c r="I190">
        <v>17</v>
      </c>
      <c r="J190">
        <v>0</v>
      </c>
      <c r="K190">
        <v>34</v>
      </c>
      <c r="L190">
        <v>64</v>
      </c>
      <c r="M190">
        <v>47</v>
      </c>
      <c r="N190">
        <v>43</v>
      </c>
      <c r="O190">
        <v>65</v>
      </c>
      <c r="P190">
        <v>32</v>
      </c>
      <c r="Q190">
        <v>101</v>
      </c>
      <c r="R190">
        <v>0</v>
      </c>
      <c r="S190">
        <v>188</v>
      </c>
      <c r="W190" s="1">
        <f t="shared" si="35"/>
        <v>0</v>
      </c>
      <c r="X190" s="1">
        <f t="shared" si="36"/>
        <v>87</v>
      </c>
      <c r="Y190" s="1">
        <f t="shared" si="37"/>
        <v>90</v>
      </c>
      <c r="Z190" s="1">
        <f t="shared" si="38"/>
        <v>24</v>
      </c>
      <c r="AA190" s="1">
        <f t="shared" si="39"/>
        <v>41</v>
      </c>
      <c r="AB190" s="1">
        <f t="shared" si="40"/>
        <v>15</v>
      </c>
      <c r="AC190" s="1">
        <f t="shared" si="41"/>
        <v>0</v>
      </c>
      <c r="AD190" s="1">
        <f t="shared" si="42"/>
        <v>4</v>
      </c>
      <c r="AE190" s="1">
        <f t="shared" si="43"/>
        <v>58</v>
      </c>
      <c r="AF190" s="1">
        <f t="shared" si="44"/>
        <v>54</v>
      </c>
      <c r="AG190" s="1">
        <f t="shared" si="45"/>
        <v>43</v>
      </c>
      <c r="AH190" s="1">
        <f t="shared" si="46"/>
        <v>2</v>
      </c>
      <c r="AI190" s="1">
        <f t="shared" si="47"/>
        <v>98</v>
      </c>
      <c r="AJ190">
        <f t="shared" si="49"/>
        <v>516</v>
      </c>
      <c r="AK190" s="1">
        <f t="shared" si="50"/>
        <v>3</v>
      </c>
      <c r="AL190" s="1">
        <f>RANK(AJ190,AJ:AJ,0)+COUNTIFS($AJ$3:AJ190,AJ190)-1</f>
        <v>227</v>
      </c>
      <c r="AM190" s="1">
        <f>RANK(AK190,AK:AK,0)+COUNTIFS($AK$3:AK190,AK190)-1</f>
        <v>163</v>
      </c>
      <c r="AN190" s="5">
        <f t="shared" si="48"/>
        <v>192.66666666666666</v>
      </c>
    </row>
    <row r="191" spans="1:40">
      <c r="A191" s="5">
        <f>RANK(AN191,AN:AN,1)+COUNTIFS($AN$3:AN191,AN191)-1</f>
        <v>208</v>
      </c>
      <c r="B191" s="60" t="s">
        <v>460</v>
      </c>
      <c r="C191" s="2" t="s">
        <v>37</v>
      </c>
      <c r="D191">
        <v>0</v>
      </c>
      <c r="E191">
        <v>131</v>
      </c>
      <c r="F191">
        <v>0</v>
      </c>
      <c r="G191">
        <v>68</v>
      </c>
      <c r="H191">
        <v>98</v>
      </c>
      <c r="I191">
        <v>78</v>
      </c>
      <c r="J191">
        <v>22</v>
      </c>
      <c r="K191">
        <v>0</v>
      </c>
      <c r="L191">
        <v>57</v>
      </c>
      <c r="M191">
        <v>37</v>
      </c>
      <c r="N191">
        <v>82</v>
      </c>
      <c r="O191">
        <v>81</v>
      </c>
      <c r="P191">
        <v>63</v>
      </c>
      <c r="Q191">
        <v>54</v>
      </c>
      <c r="R191">
        <v>51</v>
      </c>
      <c r="S191">
        <v>189</v>
      </c>
      <c r="W191" s="1">
        <f t="shared" si="35"/>
        <v>0</v>
      </c>
      <c r="X191" s="1">
        <f t="shared" si="36"/>
        <v>16</v>
      </c>
      <c r="Y191" s="1">
        <f t="shared" si="37"/>
        <v>131</v>
      </c>
      <c r="Z191" s="1">
        <f t="shared" si="38"/>
        <v>66</v>
      </c>
      <c r="AA191" s="1">
        <f t="shared" si="39"/>
        <v>51</v>
      </c>
      <c r="AB191" s="1">
        <f t="shared" si="40"/>
        <v>46</v>
      </c>
      <c r="AC191" s="1">
        <f t="shared" si="41"/>
        <v>22</v>
      </c>
      <c r="AD191" s="1">
        <f t="shared" si="42"/>
        <v>38</v>
      </c>
      <c r="AE191" s="1">
        <f t="shared" si="43"/>
        <v>51</v>
      </c>
      <c r="AF191" s="1">
        <f t="shared" si="44"/>
        <v>64</v>
      </c>
      <c r="AG191" s="1">
        <f t="shared" si="45"/>
        <v>82</v>
      </c>
      <c r="AH191" s="1">
        <f t="shared" si="46"/>
        <v>14</v>
      </c>
      <c r="AI191" s="1">
        <f t="shared" si="47"/>
        <v>67</v>
      </c>
      <c r="AJ191">
        <f t="shared" si="49"/>
        <v>648</v>
      </c>
      <c r="AK191" s="1">
        <f t="shared" si="50"/>
        <v>2</v>
      </c>
      <c r="AL191" s="1">
        <f>RANK(AJ191,AJ:AJ,0)+COUNTIFS($AJ$3:AJ191,AJ191)-1</f>
        <v>129</v>
      </c>
      <c r="AM191" s="1">
        <f>RANK(AK191,AK:AK,0)+COUNTIFS($AK$3:AK191,AK191)-1</f>
        <v>239</v>
      </c>
      <c r="AN191" s="5">
        <f t="shared" si="48"/>
        <v>185.66666666666666</v>
      </c>
    </row>
    <row r="192" spans="1:40">
      <c r="A192" s="5">
        <f>RANK(AN192,AN:AN,1)+COUNTIFS($AN$3:AN192,AN192)-1</f>
        <v>39</v>
      </c>
      <c r="B192" s="60" t="s">
        <v>461</v>
      </c>
      <c r="C192" s="2" t="s">
        <v>97</v>
      </c>
      <c r="D192">
        <v>0</v>
      </c>
      <c r="E192">
        <v>4</v>
      </c>
      <c r="F192">
        <v>123</v>
      </c>
      <c r="G192">
        <v>131</v>
      </c>
      <c r="H192">
        <v>0</v>
      </c>
      <c r="I192">
        <v>91</v>
      </c>
      <c r="J192">
        <v>113</v>
      </c>
      <c r="K192">
        <v>118</v>
      </c>
      <c r="L192">
        <v>25</v>
      </c>
      <c r="M192">
        <v>0</v>
      </c>
      <c r="N192">
        <v>88</v>
      </c>
      <c r="O192">
        <v>55</v>
      </c>
      <c r="P192">
        <v>106</v>
      </c>
      <c r="Q192">
        <v>14</v>
      </c>
      <c r="R192">
        <v>29</v>
      </c>
      <c r="S192">
        <v>190</v>
      </c>
      <c r="W192" s="1">
        <f t="shared" si="35"/>
        <v>0</v>
      </c>
      <c r="X192" s="1">
        <f t="shared" si="36"/>
        <v>111</v>
      </c>
      <c r="Y192" s="1">
        <f t="shared" si="37"/>
        <v>8</v>
      </c>
      <c r="Z192" s="1">
        <f t="shared" si="38"/>
        <v>129</v>
      </c>
      <c r="AA192" s="1">
        <f t="shared" si="39"/>
        <v>47</v>
      </c>
      <c r="AB192" s="1">
        <f t="shared" si="40"/>
        <v>59</v>
      </c>
      <c r="AC192" s="1">
        <f t="shared" si="41"/>
        <v>113</v>
      </c>
      <c r="AD192" s="1">
        <f t="shared" si="42"/>
        <v>80</v>
      </c>
      <c r="AE192" s="1">
        <f t="shared" si="43"/>
        <v>19</v>
      </c>
      <c r="AF192" s="1">
        <f t="shared" si="44"/>
        <v>101</v>
      </c>
      <c r="AG192" s="1">
        <f t="shared" si="45"/>
        <v>88</v>
      </c>
      <c r="AH192" s="1">
        <f t="shared" si="46"/>
        <v>12</v>
      </c>
      <c r="AI192" s="1">
        <f t="shared" si="47"/>
        <v>24</v>
      </c>
      <c r="AJ192">
        <f t="shared" si="49"/>
        <v>791</v>
      </c>
      <c r="AK192" s="1">
        <f t="shared" si="50"/>
        <v>6</v>
      </c>
      <c r="AL192" s="1">
        <f>RANK(AJ192,AJ:AJ,0)+COUNTIFS($AJ$3:AJ192,AJ192)-1</f>
        <v>30</v>
      </c>
      <c r="AM192" s="1">
        <f>RANK(AK192,AK:AK,0)+COUNTIFS($AK$3:AK192,AK192)-1</f>
        <v>4</v>
      </c>
      <c r="AN192" s="5">
        <f t="shared" si="48"/>
        <v>74.666666666666671</v>
      </c>
    </row>
    <row r="193" spans="1:40">
      <c r="A193" s="5">
        <f>RANK(AN193,AN:AN,1)+COUNTIFS($AN$3:AN193,AN193)-1</f>
        <v>193</v>
      </c>
      <c r="B193" s="60" t="s">
        <v>462</v>
      </c>
      <c r="C193" s="2" t="s">
        <v>41</v>
      </c>
      <c r="D193">
        <v>0</v>
      </c>
      <c r="E193">
        <v>116</v>
      </c>
      <c r="F193">
        <v>131</v>
      </c>
      <c r="G193">
        <v>104</v>
      </c>
      <c r="H193">
        <v>0</v>
      </c>
      <c r="I193">
        <v>93</v>
      </c>
      <c r="J193">
        <v>84</v>
      </c>
      <c r="K193">
        <v>91</v>
      </c>
      <c r="L193">
        <v>52</v>
      </c>
      <c r="M193">
        <v>120</v>
      </c>
      <c r="N193">
        <v>98</v>
      </c>
      <c r="O193">
        <v>0</v>
      </c>
      <c r="P193">
        <v>99</v>
      </c>
      <c r="Q193">
        <v>123</v>
      </c>
      <c r="R193">
        <v>7</v>
      </c>
      <c r="S193">
        <v>191</v>
      </c>
      <c r="W193" s="1">
        <f t="shared" si="35"/>
        <v>0</v>
      </c>
      <c r="X193" s="1">
        <f t="shared" si="36"/>
        <v>1</v>
      </c>
      <c r="Y193" s="1">
        <f t="shared" si="37"/>
        <v>0</v>
      </c>
      <c r="Z193" s="1">
        <f t="shared" si="38"/>
        <v>102</v>
      </c>
      <c r="AA193" s="1">
        <f t="shared" si="39"/>
        <v>47</v>
      </c>
      <c r="AB193" s="1">
        <f t="shared" si="40"/>
        <v>61</v>
      </c>
      <c r="AC193" s="1">
        <f t="shared" si="41"/>
        <v>84</v>
      </c>
      <c r="AD193" s="1">
        <f t="shared" si="42"/>
        <v>53</v>
      </c>
      <c r="AE193" s="1">
        <f t="shared" si="43"/>
        <v>46</v>
      </c>
      <c r="AF193" s="1">
        <f t="shared" si="44"/>
        <v>19</v>
      </c>
      <c r="AG193" s="1">
        <f t="shared" si="45"/>
        <v>98</v>
      </c>
      <c r="AH193" s="1">
        <f t="shared" si="46"/>
        <v>67</v>
      </c>
      <c r="AI193" s="1">
        <f t="shared" si="47"/>
        <v>31</v>
      </c>
      <c r="AJ193">
        <f t="shared" si="49"/>
        <v>609</v>
      </c>
      <c r="AK193" s="1">
        <f t="shared" si="50"/>
        <v>3</v>
      </c>
      <c r="AL193" s="1">
        <f>RANK(AJ193,AJ:AJ,0)+COUNTIFS($AJ$3:AJ193,AJ193)-1</f>
        <v>169</v>
      </c>
      <c r="AM193" s="1">
        <f>RANK(AK193,AK:AK,0)+COUNTIFS($AK$3:AK193,AK193)-1</f>
        <v>164</v>
      </c>
      <c r="AN193" s="5">
        <f t="shared" si="48"/>
        <v>174.66666666666666</v>
      </c>
    </row>
    <row r="194" spans="1:40">
      <c r="A194" s="5">
        <f>RANK(AN194,AN:AN,1)+COUNTIFS($AN$3:AN194,AN194)-1</f>
        <v>86</v>
      </c>
      <c r="B194" s="60" t="s">
        <v>463</v>
      </c>
      <c r="C194" s="2" t="s">
        <v>25</v>
      </c>
      <c r="D194">
        <v>25</v>
      </c>
      <c r="E194">
        <v>0</v>
      </c>
      <c r="F194">
        <v>131</v>
      </c>
      <c r="G194">
        <v>45</v>
      </c>
      <c r="H194">
        <v>53</v>
      </c>
      <c r="I194">
        <v>131</v>
      </c>
      <c r="J194">
        <v>40</v>
      </c>
      <c r="K194">
        <v>39</v>
      </c>
      <c r="L194">
        <v>95</v>
      </c>
      <c r="M194">
        <v>0</v>
      </c>
      <c r="N194">
        <v>29</v>
      </c>
      <c r="O194">
        <v>90</v>
      </c>
      <c r="P194">
        <v>23</v>
      </c>
      <c r="Q194">
        <v>0</v>
      </c>
      <c r="R194">
        <v>48</v>
      </c>
      <c r="S194">
        <v>192</v>
      </c>
      <c r="W194" s="1">
        <f t="shared" si="35"/>
        <v>25</v>
      </c>
      <c r="X194" s="1">
        <f t="shared" si="36"/>
        <v>115</v>
      </c>
      <c r="Y194" s="1">
        <f t="shared" si="37"/>
        <v>0</v>
      </c>
      <c r="Z194" s="1">
        <f t="shared" si="38"/>
        <v>43</v>
      </c>
      <c r="AA194" s="1">
        <f t="shared" si="39"/>
        <v>6</v>
      </c>
      <c r="AB194" s="1">
        <f t="shared" si="40"/>
        <v>99</v>
      </c>
      <c r="AC194" s="1">
        <f t="shared" si="41"/>
        <v>40</v>
      </c>
      <c r="AD194" s="1">
        <f t="shared" si="42"/>
        <v>1</v>
      </c>
      <c r="AE194" s="1">
        <f t="shared" si="43"/>
        <v>89</v>
      </c>
      <c r="AF194" s="1">
        <f t="shared" si="44"/>
        <v>101</v>
      </c>
      <c r="AG194" s="1">
        <f t="shared" si="45"/>
        <v>29</v>
      </c>
      <c r="AH194" s="1">
        <f t="shared" si="46"/>
        <v>23</v>
      </c>
      <c r="AI194" s="1">
        <f t="shared" si="47"/>
        <v>107</v>
      </c>
      <c r="AJ194">
        <f t="shared" si="49"/>
        <v>678</v>
      </c>
      <c r="AK194" s="1">
        <f t="shared" si="50"/>
        <v>5</v>
      </c>
      <c r="AL194" s="1">
        <f>RANK(AJ194,AJ:AJ,0)+COUNTIFS($AJ$3:AJ194,AJ194)-1</f>
        <v>101</v>
      </c>
      <c r="AM194" s="1">
        <f>RANK(AK194,AK:AK,0)+COUNTIFS($AK$3:AK194,AK194)-1</f>
        <v>37</v>
      </c>
      <c r="AN194" s="5">
        <f t="shared" si="48"/>
        <v>110</v>
      </c>
    </row>
    <row r="195" spans="1:40">
      <c r="A195" s="5">
        <f>RANK(AN195,AN:AN,1)+COUNTIFS($AN$3:AN195,AN195)-1</f>
        <v>212</v>
      </c>
      <c r="B195" s="60" t="s">
        <v>464</v>
      </c>
      <c r="C195" s="2" t="s">
        <v>81</v>
      </c>
      <c r="D195">
        <v>0</v>
      </c>
      <c r="E195">
        <v>125</v>
      </c>
      <c r="F195">
        <v>26</v>
      </c>
      <c r="G195">
        <v>131</v>
      </c>
      <c r="H195">
        <v>70</v>
      </c>
      <c r="I195">
        <v>0</v>
      </c>
      <c r="J195">
        <v>29</v>
      </c>
      <c r="K195">
        <v>11</v>
      </c>
      <c r="L195">
        <v>20</v>
      </c>
      <c r="M195">
        <v>95</v>
      </c>
      <c r="N195">
        <v>21</v>
      </c>
      <c r="O195">
        <v>45</v>
      </c>
      <c r="P195">
        <v>0</v>
      </c>
      <c r="Q195">
        <v>23</v>
      </c>
      <c r="R195">
        <v>90</v>
      </c>
      <c r="S195">
        <v>193</v>
      </c>
      <c r="W195" s="1">
        <f t="shared" ref="W195:W258" si="51">ABS(W$2-D195)</f>
        <v>0</v>
      </c>
      <c r="X195" s="1">
        <f t="shared" ref="X195:X258" si="52">ABS(X$2-E195)</f>
        <v>10</v>
      </c>
      <c r="Y195" s="1">
        <f t="shared" ref="Y195:Y258" si="53">ABS(Y$2-F195)</f>
        <v>105</v>
      </c>
      <c r="Z195" s="1">
        <f t="shared" ref="Z195:Z258" si="54">ABS(Z$2-G195)</f>
        <v>129</v>
      </c>
      <c r="AA195" s="1">
        <f t="shared" ref="AA195:AA258" si="55">ABS(AA$2-H195)</f>
        <v>23</v>
      </c>
      <c r="AB195" s="1">
        <f t="shared" ref="AB195:AB258" si="56">ABS(AB$2-I195)</f>
        <v>32</v>
      </c>
      <c r="AC195" s="1">
        <f t="shared" ref="AC195:AC258" si="57">ABS(AC$2-J195)</f>
        <v>29</v>
      </c>
      <c r="AD195" s="1">
        <f t="shared" ref="AD195:AD258" si="58">ABS(AD$2-K195)</f>
        <v>27</v>
      </c>
      <c r="AE195" s="1">
        <f t="shared" ref="AE195:AE258" si="59">ABS(AE$2-L195)</f>
        <v>14</v>
      </c>
      <c r="AF195" s="1">
        <f t="shared" ref="AF195:AF258" si="60">ABS(AF$2-M195)</f>
        <v>6</v>
      </c>
      <c r="AG195" s="1">
        <f t="shared" ref="AG195:AG258" si="61">ABS(AG$2-N195)</f>
        <v>21</v>
      </c>
      <c r="AH195" s="1">
        <f t="shared" ref="AH195:AH258" si="62">ABS(AH$2-O195)</f>
        <v>22</v>
      </c>
      <c r="AI195" s="1">
        <f t="shared" ref="AI195:AI258" si="63">ABS(AI$2-P195)</f>
        <v>130</v>
      </c>
      <c r="AJ195">
        <f t="shared" si="49"/>
        <v>548</v>
      </c>
      <c r="AK195" s="1">
        <f t="shared" si="50"/>
        <v>3</v>
      </c>
      <c r="AL195" s="1">
        <f>RANK(AJ195,AJ:AJ,0)+COUNTIFS($AJ$3:AJ195,AJ195)-1</f>
        <v>207</v>
      </c>
      <c r="AM195" s="1">
        <f>RANK(AK195,AK:AK,0)+COUNTIFS($AK$3:AK195,AK195)-1</f>
        <v>165</v>
      </c>
      <c r="AN195" s="5">
        <f t="shared" ref="AN195:AN258" si="64">AVERAGE(AL195,AM195,S195)</f>
        <v>188.33333333333334</v>
      </c>
    </row>
    <row r="196" spans="1:40">
      <c r="A196" s="5">
        <f>RANK(AN196,AN:AN,1)+COUNTIFS($AN$3:AN196,AN196)-1</f>
        <v>114</v>
      </c>
      <c r="B196" s="60" t="s">
        <v>465</v>
      </c>
      <c r="C196" s="2" t="s">
        <v>10</v>
      </c>
      <c r="D196">
        <v>0</v>
      </c>
      <c r="E196">
        <v>131</v>
      </c>
      <c r="F196">
        <v>32</v>
      </c>
      <c r="G196">
        <v>107</v>
      </c>
      <c r="H196">
        <v>26</v>
      </c>
      <c r="I196">
        <v>67</v>
      </c>
      <c r="J196">
        <v>41</v>
      </c>
      <c r="K196">
        <v>64</v>
      </c>
      <c r="L196">
        <v>43</v>
      </c>
      <c r="M196">
        <v>0</v>
      </c>
      <c r="N196">
        <v>6</v>
      </c>
      <c r="O196">
        <v>130</v>
      </c>
      <c r="P196">
        <v>0</v>
      </c>
      <c r="Q196">
        <v>47</v>
      </c>
      <c r="R196">
        <v>38</v>
      </c>
      <c r="S196">
        <v>194</v>
      </c>
      <c r="W196" s="1">
        <f t="shared" si="51"/>
        <v>0</v>
      </c>
      <c r="X196" s="1">
        <f t="shared" si="52"/>
        <v>16</v>
      </c>
      <c r="Y196" s="1">
        <f t="shared" si="53"/>
        <v>99</v>
      </c>
      <c r="Z196" s="1">
        <f t="shared" si="54"/>
        <v>105</v>
      </c>
      <c r="AA196" s="1">
        <f t="shared" si="55"/>
        <v>21</v>
      </c>
      <c r="AB196" s="1">
        <f t="shared" si="56"/>
        <v>35</v>
      </c>
      <c r="AC196" s="1">
        <f t="shared" si="57"/>
        <v>41</v>
      </c>
      <c r="AD196" s="1">
        <f t="shared" si="58"/>
        <v>26</v>
      </c>
      <c r="AE196" s="1">
        <f t="shared" si="59"/>
        <v>37</v>
      </c>
      <c r="AF196" s="1">
        <f t="shared" si="60"/>
        <v>101</v>
      </c>
      <c r="AG196" s="1">
        <f t="shared" si="61"/>
        <v>6</v>
      </c>
      <c r="AH196" s="1">
        <f t="shared" si="62"/>
        <v>63</v>
      </c>
      <c r="AI196" s="1">
        <f t="shared" si="63"/>
        <v>130</v>
      </c>
      <c r="AJ196">
        <f t="shared" si="49"/>
        <v>680</v>
      </c>
      <c r="AK196" s="1">
        <f t="shared" si="50"/>
        <v>4</v>
      </c>
      <c r="AL196" s="1">
        <f>RANK(AJ196,AJ:AJ,0)+COUNTIFS($AJ$3:AJ196,AJ196)-1</f>
        <v>99</v>
      </c>
      <c r="AM196" s="1">
        <f>RANK(AK196,AK:AK,0)+COUNTIFS($AK$3:AK196,AK196)-1</f>
        <v>92</v>
      </c>
      <c r="AN196" s="5">
        <f t="shared" si="64"/>
        <v>128.33333333333334</v>
      </c>
    </row>
    <row r="197" spans="1:40">
      <c r="A197" s="5">
        <f>RANK(AN197,AN:AN,1)+COUNTIFS($AN$3:AN197,AN197)-1</f>
        <v>45</v>
      </c>
      <c r="B197" s="60" t="s">
        <v>466</v>
      </c>
      <c r="C197" s="2" t="s">
        <v>131</v>
      </c>
      <c r="D197">
        <v>0</v>
      </c>
      <c r="E197">
        <v>14</v>
      </c>
      <c r="F197">
        <v>131</v>
      </c>
      <c r="G197">
        <v>93</v>
      </c>
      <c r="H197">
        <v>131</v>
      </c>
      <c r="I197">
        <v>111</v>
      </c>
      <c r="J197">
        <v>91</v>
      </c>
      <c r="K197">
        <v>0</v>
      </c>
      <c r="L197">
        <v>119</v>
      </c>
      <c r="M197">
        <v>123</v>
      </c>
      <c r="N197">
        <v>7</v>
      </c>
      <c r="O197">
        <v>98</v>
      </c>
      <c r="P197">
        <v>0</v>
      </c>
      <c r="Q197">
        <v>131</v>
      </c>
      <c r="R197">
        <v>120</v>
      </c>
      <c r="S197">
        <v>195</v>
      </c>
      <c r="W197" s="1">
        <f t="shared" si="51"/>
        <v>0</v>
      </c>
      <c r="X197" s="1">
        <f t="shared" si="52"/>
        <v>101</v>
      </c>
      <c r="Y197" s="1">
        <f t="shared" si="53"/>
        <v>0</v>
      </c>
      <c r="Z197" s="1">
        <f t="shared" si="54"/>
        <v>91</v>
      </c>
      <c r="AA197" s="1">
        <f t="shared" si="55"/>
        <v>84</v>
      </c>
      <c r="AB197" s="1">
        <f t="shared" si="56"/>
        <v>79</v>
      </c>
      <c r="AC197" s="1">
        <f t="shared" si="57"/>
        <v>91</v>
      </c>
      <c r="AD197" s="1">
        <f t="shared" si="58"/>
        <v>38</v>
      </c>
      <c r="AE197" s="1">
        <f t="shared" si="59"/>
        <v>113</v>
      </c>
      <c r="AF197" s="1">
        <f t="shared" si="60"/>
        <v>22</v>
      </c>
      <c r="AG197" s="1">
        <f t="shared" si="61"/>
        <v>7</v>
      </c>
      <c r="AH197" s="1">
        <f t="shared" si="62"/>
        <v>31</v>
      </c>
      <c r="AI197" s="1">
        <f t="shared" si="63"/>
        <v>130</v>
      </c>
      <c r="AJ197">
        <f t="shared" si="49"/>
        <v>787</v>
      </c>
      <c r="AK197" s="1">
        <f t="shared" si="50"/>
        <v>6</v>
      </c>
      <c r="AL197" s="1">
        <f>RANK(AJ197,AJ:AJ,0)+COUNTIFS($AJ$3:AJ197,AJ197)-1</f>
        <v>34</v>
      </c>
      <c r="AM197" s="1">
        <f>RANK(AK197,AK:AK,0)+COUNTIFS($AK$3:AK197,AK197)-1</f>
        <v>5</v>
      </c>
      <c r="AN197" s="5">
        <f t="shared" si="64"/>
        <v>78</v>
      </c>
    </row>
    <row r="198" spans="1:40">
      <c r="A198" s="5">
        <f>RANK(AN198,AN:AN,1)+COUNTIFS($AN$3:AN198,AN198)-1</f>
        <v>278</v>
      </c>
      <c r="B198" s="60" t="s">
        <v>467</v>
      </c>
      <c r="C198" s="2" t="s">
        <v>27</v>
      </c>
      <c r="D198">
        <v>0</v>
      </c>
      <c r="E198">
        <v>131</v>
      </c>
      <c r="F198">
        <v>11</v>
      </c>
      <c r="G198">
        <v>30</v>
      </c>
      <c r="H198">
        <v>20</v>
      </c>
      <c r="I198">
        <v>96</v>
      </c>
      <c r="J198">
        <v>0</v>
      </c>
      <c r="K198">
        <v>16</v>
      </c>
      <c r="L198">
        <v>56</v>
      </c>
      <c r="M198">
        <v>70</v>
      </c>
      <c r="N198">
        <v>0</v>
      </c>
      <c r="O198">
        <v>21</v>
      </c>
      <c r="P198">
        <v>61</v>
      </c>
      <c r="Q198">
        <v>80</v>
      </c>
      <c r="R198">
        <v>86</v>
      </c>
      <c r="S198">
        <v>196</v>
      </c>
      <c r="W198" s="1">
        <f t="shared" si="51"/>
        <v>0</v>
      </c>
      <c r="X198" s="1">
        <f t="shared" si="52"/>
        <v>16</v>
      </c>
      <c r="Y198" s="1">
        <f t="shared" si="53"/>
        <v>120</v>
      </c>
      <c r="Z198" s="1">
        <f t="shared" si="54"/>
        <v>28</v>
      </c>
      <c r="AA198" s="1">
        <f t="shared" si="55"/>
        <v>27</v>
      </c>
      <c r="AB198" s="1">
        <f t="shared" si="56"/>
        <v>64</v>
      </c>
      <c r="AC198" s="1">
        <f t="shared" si="57"/>
        <v>0</v>
      </c>
      <c r="AD198" s="1">
        <f t="shared" si="58"/>
        <v>22</v>
      </c>
      <c r="AE198" s="1">
        <f t="shared" si="59"/>
        <v>50</v>
      </c>
      <c r="AF198" s="1">
        <f t="shared" si="60"/>
        <v>31</v>
      </c>
      <c r="AG198" s="1">
        <f t="shared" si="61"/>
        <v>0</v>
      </c>
      <c r="AH198" s="1">
        <f t="shared" si="62"/>
        <v>46</v>
      </c>
      <c r="AI198" s="1">
        <f t="shared" si="63"/>
        <v>69</v>
      </c>
      <c r="AJ198">
        <f t="shared" si="49"/>
        <v>473</v>
      </c>
      <c r="AK198" s="1">
        <f t="shared" si="50"/>
        <v>1</v>
      </c>
      <c r="AL198" s="1">
        <f>RANK(AJ198,AJ:AJ,0)+COUNTIFS($AJ$3:AJ198,AJ198)-1</f>
        <v>258</v>
      </c>
      <c r="AM198" s="1">
        <f>RANK(AK198,AK:AK,0)+COUNTIFS($AK$3:AK198,AK198)-1</f>
        <v>285</v>
      </c>
      <c r="AN198" s="5">
        <f t="shared" si="64"/>
        <v>246.33333333333334</v>
      </c>
    </row>
    <row r="199" spans="1:40">
      <c r="A199" s="5">
        <f>RANK(AN199,AN:AN,1)+COUNTIFS($AN$3:AN199,AN199)-1</f>
        <v>184</v>
      </c>
      <c r="B199" s="60" t="s">
        <v>468</v>
      </c>
      <c r="C199" s="2" t="s">
        <v>109</v>
      </c>
      <c r="D199">
        <v>0</v>
      </c>
      <c r="E199">
        <v>127</v>
      </c>
      <c r="F199">
        <v>9</v>
      </c>
      <c r="G199">
        <v>0</v>
      </c>
      <c r="H199">
        <v>49</v>
      </c>
      <c r="I199">
        <v>18</v>
      </c>
      <c r="J199">
        <v>87</v>
      </c>
      <c r="K199">
        <v>85</v>
      </c>
      <c r="L199">
        <v>77</v>
      </c>
      <c r="M199">
        <v>116</v>
      </c>
      <c r="N199">
        <v>124</v>
      </c>
      <c r="O199">
        <v>0</v>
      </c>
      <c r="P199">
        <v>62</v>
      </c>
      <c r="Q199">
        <v>2</v>
      </c>
      <c r="R199">
        <v>73</v>
      </c>
      <c r="S199">
        <v>197</v>
      </c>
      <c r="W199" s="1">
        <f t="shared" si="51"/>
        <v>0</v>
      </c>
      <c r="X199" s="1">
        <f t="shared" si="52"/>
        <v>12</v>
      </c>
      <c r="Y199" s="1">
        <f t="shared" si="53"/>
        <v>122</v>
      </c>
      <c r="Z199" s="1">
        <f t="shared" si="54"/>
        <v>2</v>
      </c>
      <c r="AA199" s="1">
        <f t="shared" si="55"/>
        <v>2</v>
      </c>
      <c r="AB199" s="1">
        <f t="shared" si="56"/>
        <v>14</v>
      </c>
      <c r="AC199" s="1">
        <f t="shared" si="57"/>
        <v>87</v>
      </c>
      <c r="AD199" s="1">
        <f t="shared" si="58"/>
        <v>47</v>
      </c>
      <c r="AE199" s="1">
        <f t="shared" si="59"/>
        <v>71</v>
      </c>
      <c r="AF199" s="1">
        <f t="shared" si="60"/>
        <v>15</v>
      </c>
      <c r="AG199" s="1">
        <f t="shared" si="61"/>
        <v>124</v>
      </c>
      <c r="AH199" s="1">
        <f t="shared" si="62"/>
        <v>67</v>
      </c>
      <c r="AI199" s="1">
        <f t="shared" si="63"/>
        <v>68</v>
      </c>
      <c r="AJ199">
        <f t="shared" si="49"/>
        <v>631</v>
      </c>
      <c r="AK199" s="1">
        <f t="shared" si="50"/>
        <v>3</v>
      </c>
      <c r="AL199" s="1">
        <f>RANK(AJ199,AJ:AJ,0)+COUNTIFS($AJ$3:AJ199,AJ199)-1</f>
        <v>145</v>
      </c>
      <c r="AM199" s="1">
        <f>RANK(AK199,AK:AK,0)+COUNTIFS($AK$3:AK199,AK199)-1</f>
        <v>166</v>
      </c>
      <c r="AN199" s="5">
        <f t="shared" si="64"/>
        <v>169.33333333333334</v>
      </c>
    </row>
    <row r="200" spans="1:40">
      <c r="A200" s="5">
        <f>RANK(AN200,AN:AN,1)+COUNTIFS($AN$3:AN200,AN200)-1</f>
        <v>258</v>
      </c>
      <c r="B200" s="60" t="s">
        <v>469</v>
      </c>
      <c r="C200" s="2" t="s">
        <v>54</v>
      </c>
      <c r="D200">
        <v>0</v>
      </c>
      <c r="E200">
        <v>114</v>
      </c>
      <c r="F200">
        <v>96</v>
      </c>
      <c r="G200">
        <v>19</v>
      </c>
      <c r="H200">
        <v>65</v>
      </c>
      <c r="I200">
        <v>0</v>
      </c>
      <c r="J200">
        <v>64</v>
      </c>
      <c r="K200">
        <v>43</v>
      </c>
      <c r="L200">
        <v>38</v>
      </c>
      <c r="M200">
        <v>67</v>
      </c>
      <c r="N200">
        <v>101</v>
      </c>
      <c r="O200">
        <v>41</v>
      </c>
      <c r="P200">
        <v>0</v>
      </c>
      <c r="Q200">
        <v>17</v>
      </c>
      <c r="R200">
        <v>6</v>
      </c>
      <c r="S200">
        <v>198</v>
      </c>
      <c r="W200" s="1">
        <f t="shared" si="51"/>
        <v>0</v>
      </c>
      <c r="X200" s="1">
        <f t="shared" si="52"/>
        <v>1</v>
      </c>
      <c r="Y200" s="1">
        <f t="shared" si="53"/>
        <v>35</v>
      </c>
      <c r="Z200" s="1">
        <f t="shared" si="54"/>
        <v>17</v>
      </c>
      <c r="AA200" s="1">
        <f t="shared" si="55"/>
        <v>18</v>
      </c>
      <c r="AB200" s="1">
        <f t="shared" si="56"/>
        <v>32</v>
      </c>
      <c r="AC200" s="1">
        <f t="shared" si="57"/>
        <v>64</v>
      </c>
      <c r="AD200" s="1">
        <f t="shared" si="58"/>
        <v>5</v>
      </c>
      <c r="AE200" s="1">
        <f t="shared" si="59"/>
        <v>32</v>
      </c>
      <c r="AF200" s="1">
        <f t="shared" si="60"/>
        <v>34</v>
      </c>
      <c r="AG200" s="1">
        <f t="shared" si="61"/>
        <v>101</v>
      </c>
      <c r="AH200" s="1">
        <f t="shared" si="62"/>
        <v>26</v>
      </c>
      <c r="AI200" s="1">
        <f t="shared" si="63"/>
        <v>130</v>
      </c>
      <c r="AJ200">
        <f t="shared" si="49"/>
        <v>495</v>
      </c>
      <c r="AK200" s="1">
        <f t="shared" si="50"/>
        <v>2</v>
      </c>
      <c r="AL200" s="1">
        <f>RANK(AJ200,AJ:AJ,0)+COUNTIFS($AJ$3:AJ200,AJ200)-1</f>
        <v>244</v>
      </c>
      <c r="AM200" s="1">
        <f>RANK(AK200,AK:AK,0)+COUNTIFS($AK$3:AK200,AK200)-1</f>
        <v>240</v>
      </c>
      <c r="AN200" s="5">
        <f t="shared" si="64"/>
        <v>227.33333333333334</v>
      </c>
    </row>
    <row r="201" spans="1:40">
      <c r="A201" s="5">
        <f>RANK(AN201,AN:AN,1)+COUNTIFS($AN$3:AN201,AN201)-1</f>
        <v>250</v>
      </c>
      <c r="B201" s="60" t="s">
        <v>470</v>
      </c>
      <c r="C201" s="2" t="s">
        <v>53</v>
      </c>
      <c r="D201">
        <v>0</v>
      </c>
      <c r="E201">
        <v>20</v>
      </c>
      <c r="F201">
        <v>131</v>
      </c>
      <c r="G201">
        <v>60</v>
      </c>
      <c r="H201">
        <v>0</v>
      </c>
      <c r="I201">
        <v>106</v>
      </c>
      <c r="J201">
        <v>88</v>
      </c>
      <c r="K201">
        <v>50</v>
      </c>
      <c r="L201">
        <v>55</v>
      </c>
      <c r="M201">
        <v>113</v>
      </c>
      <c r="N201">
        <v>0</v>
      </c>
      <c r="O201">
        <v>34</v>
      </c>
      <c r="P201">
        <v>66</v>
      </c>
      <c r="Q201">
        <v>92</v>
      </c>
      <c r="R201">
        <v>25</v>
      </c>
      <c r="S201">
        <v>199</v>
      </c>
      <c r="W201" s="1">
        <f t="shared" si="51"/>
        <v>0</v>
      </c>
      <c r="X201" s="1">
        <f t="shared" si="52"/>
        <v>95</v>
      </c>
      <c r="Y201" s="1">
        <f t="shared" si="53"/>
        <v>0</v>
      </c>
      <c r="Z201" s="1">
        <f t="shared" si="54"/>
        <v>58</v>
      </c>
      <c r="AA201" s="1">
        <f t="shared" si="55"/>
        <v>47</v>
      </c>
      <c r="AB201" s="1">
        <f t="shared" si="56"/>
        <v>74</v>
      </c>
      <c r="AC201" s="1">
        <f t="shared" si="57"/>
        <v>88</v>
      </c>
      <c r="AD201" s="1">
        <f t="shared" si="58"/>
        <v>12</v>
      </c>
      <c r="AE201" s="1">
        <f t="shared" si="59"/>
        <v>49</v>
      </c>
      <c r="AF201" s="1">
        <f t="shared" si="60"/>
        <v>12</v>
      </c>
      <c r="AG201" s="1">
        <f t="shared" si="61"/>
        <v>0</v>
      </c>
      <c r="AH201" s="1">
        <f t="shared" si="62"/>
        <v>33</v>
      </c>
      <c r="AI201" s="1">
        <f t="shared" si="63"/>
        <v>64</v>
      </c>
      <c r="AJ201">
        <f t="shared" si="49"/>
        <v>532</v>
      </c>
      <c r="AK201" s="1">
        <f t="shared" si="50"/>
        <v>2</v>
      </c>
      <c r="AL201" s="1">
        <f>RANK(AJ201,AJ:AJ,0)+COUNTIFS($AJ$3:AJ201,AJ201)-1</f>
        <v>213</v>
      </c>
      <c r="AM201" s="1">
        <f>RANK(AK201,AK:AK,0)+COUNTIFS($AK$3:AK201,AK201)-1</f>
        <v>241</v>
      </c>
      <c r="AN201" s="5">
        <f t="shared" si="64"/>
        <v>217.66666666666666</v>
      </c>
    </row>
    <row r="202" spans="1:40">
      <c r="A202" s="5">
        <f>RANK(AN202,AN:AN,1)+COUNTIFS($AN$3:AN202,AN202)-1</f>
        <v>207</v>
      </c>
      <c r="B202" s="60" t="s">
        <v>471</v>
      </c>
      <c r="C202" s="2" t="s">
        <v>116</v>
      </c>
      <c r="D202">
        <v>0</v>
      </c>
      <c r="E202">
        <v>110</v>
      </c>
      <c r="F202">
        <v>131</v>
      </c>
      <c r="G202">
        <v>12</v>
      </c>
      <c r="H202">
        <v>122</v>
      </c>
      <c r="I202">
        <v>102</v>
      </c>
      <c r="J202">
        <v>100</v>
      </c>
      <c r="K202">
        <v>56</v>
      </c>
      <c r="L202">
        <v>0</v>
      </c>
      <c r="M202">
        <v>131</v>
      </c>
      <c r="N202">
        <v>116</v>
      </c>
      <c r="O202">
        <v>13</v>
      </c>
      <c r="P202">
        <v>33</v>
      </c>
      <c r="Q202">
        <v>26</v>
      </c>
      <c r="R202">
        <v>0</v>
      </c>
      <c r="S202">
        <v>200</v>
      </c>
      <c r="W202" s="1">
        <f t="shared" si="51"/>
        <v>0</v>
      </c>
      <c r="X202" s="1">
        <f t="shared" si="52"/>
        <v>5</v>
      </c>
      <c r="Y202" s="1">
        <f t="shared" si="53"/>
        <v>0</v>
      </c>
      <c r="Z202" s="1">
        <f t="shared" si="54"/>
        <v>10</v>
      </c>
      <c r="AA202" s="1">
        <f t="shared" si="55"/>
        <v>75</v>
      </c>
      <c r="AB202" s="1">
        <f t="shared" si="56"/>
        <v>70</v>
      </c>
      <c r="AC202" s="1">
        <f t="shared" si="57"/>
        <v>100</v>
      </c>
      <c r="AD202" s="1">
        <f t="shared" si="58"/>
        <v>18</v>
      </c>
      <c r="AE202" s="1">
        <f t="shared" si="59"/>
        <v>6</v>
      </c>
      <c r="AF202" s="1">
        <f t="shared" si="60"/>
        <v>30</v>
      </c>
      <c r="AG202" s="1">
        <f t="shared" si="61"/>
        <v>116</v>
      </c>
      <c r="AH202" s="1">
        <f t="shared" si="62"/>
        <v>54</v>
      </c>
      <c r="AI202" s="1">
        <f t="shared" si="63"/>
        <v>97</v>
      </c>
      <c r="AJ202">
        <f t="shared" si="49"/>
        <v>581</v>
      </c>
      <c r="AK202" s="1">
        <f t="shared" si="50"/>
        <v>3</v>
      </c>
      <c r="AL202" s="1">
        <f>RANK(AJ202,AJ:AJ,0)+COUNTIFS($AJ$3:AJ202,AJ202)-1</f>
        <v>189</v>
      </c>
      <c r="AM202" s="1">
        <f>RANK(AK202,AK:AK,0)+COUNTIFS($AK$3:AK202,AK202)-1</f>
        <v>167</v>
      </c>
      <c r="AN202" s="5">
        <f t="shared" si="64"/>
        <v>185.33333333333334</v>
      </c>
    </row>
    <row r="203" spans="1:40">
      <c r="A203" s="5">
        <f>RANK(AN203,AN:AN,1)+COUNTIFS($AN$3:AN203,AN203)-1</f>
        <v>104</v>
      </c>
      <c r="B203" s="60" t="s">
        <v>472</v>
      </c>
      <c r="C203" s="2" t="s">
        <v>13</v>
      </c>
      <c r="D203">
        <v>0</v>
      </c>
      <c r="E203">
        <v>67</v>
      </c>
      <c r="F203">
        <v>77</v>
      </c>
      <c r="G203">
        <v>0</v>
      </c>
      <c r="H203">
        <v>131</v>
      </c>
      <c r="I203">
        <v>126</v>
      </c>
      <c r="J203">
        <v>0</v>
      </c>
      <c r="K203">
        <v>19</v>
      </c>
      <c r="L203">
        <v>89</v>
      </c>
      <c r="M203">
        <v>114</v>
      </c>
      <c r="N203">
        <v>107</v>
      </c>
      <c r="O203">
        <v>46</v>
      </c>
      <c r="P203">
        <v>5</v>
      </c>
      <c r="Q203">
        <v>35</v>
      </c>
      <c r="R203">
        <v>109</v>
      </c>
      <c r="S203">
        <v>201</v>
      </c>
      <c r="W203" s="1">
        <f t="shared" si="51"/>
        <v>0</v>
      </c>
      <c r="X203" s="1">
        <f t="shared" si="52"/>
        <v>48</v>
      </c>
      <c r="Y203" s="1">
        <f t="shared" si="53"/>
        <v>54</v>
      </c>
      <c r="Z203" s="1">
        <f t="shared" si="54"/>
        <v>2</v>
      </c>
      <c r="AA203" s="1">
        <f t="shared" si="55"/>
        <v>84</v>
      </c>
      <c r="AB203" s="1">
        <f t="shared" si="56"/>
        <v>94</v>
      </c>
      <c r="AC203" s="1">
        <f t="shared" si="57"/>
        <v>0</v>
      </c>
      <c r="AD203" s="1">
        <f t="shared" si="58"/>
        <v>19</v>
      </c>
      <c r="AE203" s="1">
        <f t="shared" si="59"/>
        <v>83</v>
      </c>
      <c r="AF203" s="1">
        <f t="shared" si="60"/>
        <v>13</v>
      </c>
      <c r="AG203" s="1">
        <f t="shared" si="61"/>
        <v>107</v>
      </c>
      <c r="AH203" s="1">
        <f t="shared" si="62"/>
        <v>21</v>
      </c>
      <c r="AI203" s="1">
        <f t="shared" si="63"/>
        <v>125</v>
      </c>
      <c r="AJ203">
        <f t="shared" si="49"/>
        <v>650</v>
      </c>
      <c r="AK203" s="1">
        <f t="shared" si="50"/>
        <v>5</v>
      </c>
      <c r="AL203" s="1">
        <f>RANK(AJ203,AJ:AJ,0)+COUNTIFS($AJ$3:AJ203,AJ203)-1</f>
        <v>127</v>
      </c>
      <c r="AM203" s="1">
        <f>RANK(AK203,AK:AK,0)+COUNTIFS($AK$3:AK203,AK203)-1</f>
        <v>38</v>
      </c>
      <c r="AN203" s="5">
        <f t="shared" si="64"/>
        <v>122</v>
      </c>
    </row>
    <row r="204" spans="1:40">
      <c r="A204" s="5">
        <f>RANK(AN204,AN:AN,1)+COUNTIFS($AN$3:AN204,AN204)-1</f>
        <v>47</v>
      </c>
      <c r="B204" s="60" t="s">
        <v>473</v>
      </c>
      <c r="C204" s="2" t="s">
        <v>128</v>
      </c>
      <c r="D204">
        <v>0</v>
      </c>
      <c r="E204">
        <v>3</v>
      </c>
      <c r="F204">
        <v>27</v>
      </c>
      <c r="G204">
        <v>98</v>
      </c>
      <c r="H204">
        <v>125</v>
      </c>
      <c r="I204">
        <v>131</v>
      </c>
      <c r="J204">
        <v>0</v>
      </c>
      <c r="K204">
        <v>84</v>
      </c>
      <c r="L204">
        <v>0</v>
      </c>
      <c r="M204">
        <v>103</v>
      </c>
      <c r="N204">
        <v>108</v>
      </c>
      <c r="O204">
        <v>104</v>
      </c>
      <c r="P204">
        <v>30</v>
      </c>
      <c r="Q204">
        <v>31</v>
      </c>
      <c r="R204">
        <v>122</v>
      </c>
      <c r="S204">
        <v>202</v>
      </c>
      <c r="W204" s="1">
        <f t="shared" si="51"/>
        <v>0</v>
      </c>
      <c r="X204" s="1">
        <f t="shared" si="52"/>
        <v>112</v>
      </c>
      <c r="Y204" s="1">
        <f t="shared" si="53"/>
        <v>104</v>
      </c>
      <c r="Z204" s="1">
        <f t="shared" si="54"/>
        <v>96</v>
      </c>
      <c r="AA204" s="1">
        <f t="shared" si="55"/>
        <v>78</v>
      </c>
      <c r="AB204" s="1">
        <f t="shared" si="56"/>
        <v>99</v>
      </c>
      <c r="AC204" s="1">
        <f t="shared" si="57"/>
        <v>0</v>
      </c>
      <c r="AD204" s="1">
        <f t="shared" si="58"/>
        <v>46</v>
      </c>
      <c r="AE204" s="1">
        <f t="shared" si="59"/>
        <v>6</v>
      </c>
      <c r="AF204" s="1">
        <f t="shared" si="60"/>
        <v>2</v>
      </c>
      <c r="AG204" s="1">
        <f t="shared" si="61"/>
        <v>108</v>
      </c>
      <c r="AH204" s="1">
        <f t="shared" si="62"/>
        <v>37</v>
      </c>
      <c r="AI204" s="1">
        <f t="shared" si="63"/>
        <v>100</v>
      </c>
      <c r="AJ204">
        <f t="shared" si="49"/>
        <v>788</v>
      </c>
      <c r="AK204" s="1">
        <f t="shared" si="50"/>
        <v>6</v>
      </c>
      <c r="AL204" s="1">
        <f>RANK(AJ204,AJ:AJ,0)+COUNTIFS($AJ$3:AJ204,AJ204)-1</f>
        <v>32</v>
      </c>
      <c r="AM204" s="1">
        <f>RANK(AK204,AK:AK,0)+COUNTIFS($AK$3:AK204,AK204)-1</f>
        <v>6</v>
      </c>
      <c r="AN204" s="5">
        <f t="shared" si="64"/>
        <v>80</v>
      </c>
    </row>
    <row r="205" spans="1:40">
      <c r="A205" s="5">
        <f>RANK(AN205,AN:AN,1)+COUNTIFS($AN$3:AN205,AN205)-1</f>
        <v>77</v>
      </c>
      <c r="B205" s="60" t="s">
        <v>474</v>
      </c>
      <c r="C205" s="2" t="s">
        <v>61</v>
      </c>
      <c r="D205">
        <v>0</v>
      </c>
      <c r="E205">
        <v>128</v>
      </c>
      <c r="F205">
        <v>0</v>
      </c>
      <c r="G205">
        <v>112</v>
      </c>
      <c r="H205">
        <v>29</v>
      </c>
      <c r="I205">
        <v>55</v>
      </c>
      <c r="J205">
        <v>129</v>
      </c>
      <c r="K205">
        <v>67</v>
      </c>
      <c r="L205">
        <v>0</v>
      </c>
      <c r="M205">
        <v>18</v>
      </c>
      <c r="N205">
        <v>106</v>
      </c>
      <c r="O205">
        <v>118</v>
      </c>
      <c r="P205">
        <v>93</v>
      </c>
      <c r="Q205">
        <v>49</v>
      </c>
      <c r="R205">
        <v>41</v>
      </c>
      <c r="S205">
        <v>203</v>
      </c>
      <c r="W205" s="1">
        <f t="shared" si="51"/>
        <v>0</v>
      </c>
      <c r="X205" s="1">
        <f t="shared" si="52"/>
        <v>13</v>
      </c>
      <c r="Y205" s="1">
        <f t="shared" si="53"/>
        <v>131</v>
      </c>
      <c r="Z205" s="1">
        <f t="shared" si="54"/>
        <v>110</v>
      </c>
      <c r="AA205" s="1">
        <f t="shared" si="55"/>
        <v>18</v>
      </c>
      <c r="AB205" s="1">
        <f t="shared" si="56"/>
        <v>23</v>
      </c>
      <c r="AC205" s="1">
        <f t="shared" si="57"/>
        <v>129</v>
      </c>
      <c r="AD205" s="1">
        <f t="shared" si="58"/>
        <v>29</v>
      </c>
      <c r="AE205" s="1">
        <f t="shared" si="59"/>
        <v>6</v>
      </c>
      <c r="AF205" s="1">
        <f t="shared" si="60"/>
        <v>83</v>
      </c>
      <c r="AG205" s="1">
        <f t="shared" si="61"/>
        <v>106</v>
      </c>
      <c r="AH205" s="1">
        <f t="shared" si="62"/>
        <v>51</v>
      </c>
      <c r="AI205" s="1">
        <f t="shared" si="63"/>
        <v>37</v>
      </c>
      <c r="AJ205">
        <f t="shared" ref="AJ205:AJ255" si="65">SUM(W205:AI205)</f>
        <v>736</v>
      </c>
      <c r="AK205" s="1">
        <f t="shared" ref="AK205:AK255" si="66">COUNTIFS(W205:AI205,"&gt;=80")</f>
        <v>5</v>
      </c>
      <c r="AL205" s="1">
        <f>RANK(AJ205,AJ:AJ,0)+COUNTIFS($AJ$3:AJ205,AJ205)-1</f>
        <v>62</v>
      </c>
      <c r="AM205" s="1">
        <f>RANK(AK205,AK:AK,0)+COUNTIFS($AK$3:AK205,AK205)-1</f>
        <v>39</v>
      </c>
      <c r="AN205" s="5">
        <f t="shared" si="64"/>
        <v>101.33333333333333</v>
      </c>
    </row>
    <row r="206" spans="1:40">
      <c r="A206" s="5">
        <f>RANK(AN206,AN:AN,1)+COUNTIFS($AN$3:AN206,AN206)-1</f>
        <v>111</v>
      </c>
      <c r="B206" s="60" t="s">
        <v>475</v>
      </c>
      <c r="C206" s="2" t="s">
        <v>105</v>
      </c>
      <c r="D206">
        <v>0</v>
      </c>
      <c r="E206">
        <v>29</v>
      </c>
      <c r="F206">
        <v>68</v>
      </c>
      <c r="G206">
        <v>0</v>
      </c>
      <c r="H206">
        <v>39</v>
      </c>
      <c r="I206">
        <v>15</v>
      </c>
      <c r="J206">
        <v>116</v>
      </c>
      <c r="K206">
        <v>89</v>
      </c>
      <c r="L206">
        <v>23</v>
      </c>
      <c r="M206">
        <v>0</v>
      </c>
      <c r="N206">
        <v>95</v>
      </c>
      <c r="O206">
        <v>70</v>
      </c>
      <c r="P206">
        <v>45</v>
      </c>
      <c r="Q206">
        <v>131</v>
      </c>
      <c r="R206">
        <v>53</v>
      </c>
      <c r="S206">
        <v>204</v>
      </c>
      <c r="W206" s="1">
        <f t="shared" si="51"/>
        <v>0</v>
      </c>
      <c r="X206" s="1">
        <f t="shared" si="52"/>
        <v>86</v>
      </c>
      <c r="Y206" s="1">
        <f t="shared" si="53"/>
        <v>63</v>
      </c>
      <c r="Z206" s="1">
        <f t="shared" si="54"/>
        <v>2</v>
      </c>
      <c r="AA206" s="1">
        <f t="shared" si="55"/>
        <v>8</v>
      </c>
      <c r="AB206" s="1">
        <f t="shared" si="56"/>
        <v>17</v>
      </c>
      <c r="AC206" s="1">
        <f t="shared" si="57"/>
        <v>116</v>
      </c>
      <c r="AD206" s="1">
        <f t="shared" si="58"/>
        <v>51</v>
      </c>
      <c r="AE206" s="1">
        <f t="shared" si="59"/>
        <v>17</v>
      </c>
      <c r="AF206" s="1">
        <f t="shared" si="60"/>
        <v>101</v>
      </c>
      <c r="AG206" s="1">
        <f t="shared" si="61"/>
        <v>95</v>
      </c>
      <c r="AH206" s="1">
        <f t="shared" si="62"/>
        <v>3</v>
      </c>
      <c r="AI206" s="1">
        <f t="shared" si="63"/>
        <v>85</v>
      </c>
      <c r="AJ206">
        <f t="shared" si="65"/>
        <v>644</v>
      </c>
      <c r="AK206" s="1">
        <f t="shared" si="66"/>
        <v>5</v>
      </c>
      <c r="AL206" s="1">
        <f>RANK(AJ206,AJ:AJ,0)+COUNTIFS($AJ$3:AJ206,AJ206)-1</f>
        <v>135</v>
      </c>
      <c r="AM206" s="1">
        <f>RANK(AK206,AK:AK,0)+COUNTIFS($AK$3:AK206,AK206)-1</f>
        <v>40</v>
      </c>
      <c r="AN206" s="5">
        <f t="shared" si="64"/>
        <v>126.33333333333333</v>
      </c>
    </row>
    <row r="207" spans="1:40">
      <c r="A207" s="5">
        <f>RANK(AN207,AN:AN,1)+COUNTIFS($AN$3:AN207,AN207)-1</f>
        <v>92</v>
      </c>
      <c r="B207" s="60" t="s">
        <v>476</v>
      </c>
      <c r="C207" s="2" t="s">
        <v>4</v>
      </c>
      <c r="D207">
        <v>0</v>
      </c>
      <c r="E207">
        <v>50</v>
      </c>
      <c r="F207">
        <v>3</v>
      </c>
      <c r="G207">
        <v>66</v>
      </c>
      <c r="H207">
        <v>12</v>
      </c>
      <c r="I207">
        <v>113</v>
      </c>
      <c r="J207">
        <v>0</v>
      </c>
      <c r="K207">
        <v>48</v>
      </c>
      <c r="L207">
        <v>128</v>
      </c>
      <c r="M207">
        <v>49</v>
      </c>
      <c r="N207">
        <v>131</v>
      </c>
      <c r="O207">
        <v>14</v>
      </c>
      <c r="P207">
        <v>92</v>
      </c>
      <c r="Q207">
        <v>0</v>
      </c>
      <c r="R207">
        <v>95</v>
      </c>
      <c r="S207">
        <v>205</v>
      </c>
      <c r="W207" s="1">
        <f t="shared" si="51"/>
        <v>0</v>
      </c>
      <c r="X207" s="1">
        <f t="shared" si="52"/>
        <v>65</v>
      </c>
      <c r="Y207" s="1">
        <f t="shared" si="53"/>
        <v>128</v>
      </c>
      <c r="Z207" s="1">
        <f t="shared" si="54"/>
        <v>64</v>
      </c>
      <c r="AA207" s="1">
        <f t="shared" si="55"/>
        <v>35</v>
      </c>
      <c r="AB207" s="1">
        <f t="shared" si="56"/>
        <v>81</v>
      </c>
      <c r="AC207" s="1">
        <f t="shared" si="57"/>
        <v>0</v>
      </c>
      <c r="AD207" s="1">
        <f t="shared" si="58"/>
        <v>10</v>
      </c>
      <c r="AE207" s="1">
        <f t="shared" si="59"/>
        <v>122</v>
      </c>
      <c r="AF207" s="1">
        <f t="shared" si="60"/>
        <v>52</v>
      </c>
      <c r="AG207" s="1">
        <f t="shared" si="61"/>
        <v>131</v>
      </c>
      <c r="AH207" s="1">
        <f t="shared" si="62"/>
        <v>53</v>
      </c>
      <c r="AI207" s="1">
        <f t="shared" si="63"/>
        <v>38</v>
      </c>
      <c r="AJ207">
        <f t="shared" si="65"/>
        <v>779</v>
      </c>
      <c r="AK207" s="1">
        <f t="shared" si="66"/>
        <v>4</v>
      </c>
      <c r="AL207" s="1">
        <f>RANK(AJ207,AJ:AJ,0)+COUNTIFS($AJ$3:AJ207,AJ207)-1</f>
        <v>40</v>
      </c>
      <c r="AM207" s="1">
        <f>RANK(AK207,AK:AK,0)+COUNTIFS($AK$3:AK207,AK207)-1</f>
        <v>93</v>
      </c>
      <c r="AN207" s="5">
        <f t="shared" si="64"/>
        <v>112.66666666666667</v>
      </c>
    </row>
    <row r="208" spans="1:40">
      <c r="A208" s="5">
        <f>RANK(AN208,AN:AN,1)+COUNTIFS($AN$3:AN208,AN208)-1</f>
        <v>268</v>
      </c>
      <c r="B208" s="60" t="s">
        <v>477</v>
      </c>
      <c r="C208" s="2" t="s">
        <v>19</v>
      </c>
      <c r="D208">
        <v>0</v>
      </c>
      <c r="E208">
        <v>86</v>
      </c>
      <c r="F208">
        <v>7</v>
      </c>
      <c r="G208">
        <v>85</v>
      </c>
      <c r="H208">
        <v>59</v>
      </c>
      <c r="I208">
        <v>96</v>
      </c>
      <c r="J208">
        <v>2</v>
      </c>
      <c r="K208">
        <v>0</v>
      </c>
      <c r="L208">
        <v>33</v>
      </c>
      <c r="M208">
        <v>58</v>
      </c>
      <c r="N208">
        <v>0</v>
      </c>
      <c r="O208">
        <v>87</v>
      </c>
      <c r="P208">
        <v>110</v>
      </c>
      <c r="Q208">
        <v>73</v>
      </c>
      <c r="R208">
        <v>18</v>
      </c>
      <c r="S208">
        <v>206</v>
      </c>
      <c r="W208" s="1">
        <f t="shared" si="51"/>
        <v>0</v>
      </c>
      <c r="X208" s="1">
        <f t="shared" si="52"/>
        <v>29</v>
      </c>
      <c r="Y208" s="1">
        <f t="shared" si="53"/>
        <v>124</v>
      </c>
      <c r="Z208" s="1">
        <f t="shared" si="54"/>
        <v>83</v>
      </c>
      <c r="AA208" s="1">
        <f t="shared" si="55"/>
        <v>12</v>
      </c>
      <c r="AB208" s="1">
        <f t="shared" si="56"/>
        <v>64</v>
      </c>
      <c r="AC208" s="1">
        <f t="shared" si="57"/>
        <v>2</v>
      </c>
      <c r="AD208" s="1">
        <f t="shared" si="58"/>
        <v>38</v>
      </c>
      <c r="AE208" s="1">
        <f t="shared" si="59"/>
        <v>27</v>
      </c>
      <c r="AF208" s="1">
        <f t="shared" si="60"/>
        <v>43</v>
      </c>
      <c r="AG208" s="1">
        <f t="shared" si="61"/>
        <v>0</v>
      </c>
      <c r="AH208" s="1">
        <f t="shared" si="62"/>
        <v>20</v>
      </c>
      <c r="AI208" s="1">
        <f t="shared" si="63"/>
        <v>20</v>
      </c>
      <c r="AJ208">
        <f t="shared" si="65"/>
        <v>462</v>
      </c>
      <c r="AK208" s="1">
        <f t="shared" si="66"/>
        <v>2</v>
      </c>
      <c r="AL208" s="1">
        <f>RANK(AJ208,AJ:AJ,0)+COUNTIFS($AJ$3:AJ208,AJ208)-1</f>
        <v>270</v>
      </c>
      <c r="AM208" s="1">
        <f>RANK(AK208,AK:AK,0)+COUNTIFS($AK$3:AK208,AK208)-1</f>
        <v>242</v>
      </c>
      <c r="AN208" s="5">
        <f t="shared" si="64"/>
        <v>239.33333333333334</v>
      </c>
    </row>
    <row r="209" spans="1:40">
      <c r="A209" s="5">
        <f>RANK(AN209,AN:AN,1)+COUNTIFS($AN$3:AN209,AN209)-1</f>
        <v>105</v>
      </c>
      <c r="B209" s="60" t="s">
        <v>478</v>
      </c>
      <c r="C209" s="2" t="s">
        <v>64</v>
      </c>
      <c r="D209">
        <v>0</v>
      </c>
      <c r="E209">
        <v>23</v>
      </c>
      <c r="F209">
        <v>83</v>
      </c>
      <c r="G209">
        <v>131</v>
      </c>
      <c r="H209">
        <v>120</v>
      </c>
      <c r="I209">
        <v>89</v>
      </c>
      <c r="J209">
        <v>0</v>
      </c>
      <c r="K209">
        <v>5</v>
      </c>
      <c r="L209">
        <v>112</v>
      </c>
      <c r="M209">
        <v>35</v>
      </c>
      <c r="N209">
        <v>0</v>
      </c>
      <c r="O209">
        <v>23</v>
      </c>
      <c r="P209">
        <v>46</v>
      </c>
      <c r="Q209">
        <v>114</v>
      </c>
      <c r="R209">
        <v>19</v>
      </c>
      <c r="S209">
        <v>207</v>
      </c>
      <c r="W209" s="1">
        <f t="shared" si="51"/>
        <v>0</v>
      </c>
      <c r="X209" s="1">
        <f t="shared" si="52"/>
        <v>92</v>
      </c>
      <c r="Y209" s="1">
        <f t="shared" si="53"/>
        <v>48</v>
      </c>
      <c r="Z209" s="1">
        <f t="shared" si="54"/>
        <v>129</v>
      </c>
      <c r="AA209" s="1">
        <f t="shared" si="55"/>
        <v>73</v>
      </c>
      <c r="AB209" s="1">
        <f t="shared" si="56"/>
        <v>57</v>
      </c>
      <c r="AC209" s="1">
        <f t="shared" si="57"/>
        <v>0</v>
      </c>
      <c r="AD209" s="1">
        <f t="shared" si="58"/>
        <v>33</v>
      </c>
      <c r="AE209" s="1">
        <f t="shared" si="59"/>
        <v>106</v>
      </c>
      <c r="AF209" s="1">
        <f t="shared" si="60"/>
        <v>66</v>
      </c>
      <c r="AG209" s="1">
        <f t="shared" si="61"/>
        <v>0</v>
      </c>
      <c r="AH209" s="1">
        <f t="shared" si="62"/>
        <v>44</v>
      </c>
      <c r="AI209" s="1">
        <f t="shared" si="63"/>
        <v>84</v>
      </c>
      <c r="AJ209">
        <f t="shared" si="65"/>
        <v>732</v>
      </c>
      <c r="AK209" s="1">
        <f t="shared" si="66"/>
        <v>4</v>
      </c>
      <c r="AL209" s="1">
        <f>RANK(AJ209,AJ:AJ,0)+COUNTIFS($AJ$3:AJ209,AJ209)-1</f>
        <v>67</v>
      </c>
      <c r="AM209" s="1">
        <f>RANK(AK209,AK:AK,0)+COUNTIFS($AK$3:AK209,AK209)-1</f>
        <v>94</v>
      </c>
      <c r="AN209" s="5">
        <f t="shared" si="64"/>
        <v>122.66666666666667</v>
      </c>
    </row>
    <row r="210" spans="1:40">
      <c r="A210" s="5">
        <f>RANK(AN210,AN:AN,1)+COUNTIFS($AN$3:AN210,AN210)-1</f>
        <v>120</v>
      </c>
      <c r="B210" s="60" t="s">
        <v>479</v>
      </c>
      <c r="C210" s="2" t="s">
        <v>77</v>
      </c>
      <c r="D210">
        <v>0</v>
      </c>
      <c r="E210">
        <v>55</v>
      </c>
      <c r="F210">
        <v>36</v>
      </c>
      <c r="G210">
        <v>73</v>
      </c>
      <c r="H210">
        <v>119</v>
      </c>
      <c r="I210">
        <v>131</v>
      </c>
      <c r="J210">
        <v>118</v>
      </c>
      <c r="K210">
        <v>0</v>
      </c>
      <c r="L210">
        <v>66</v>
      </c>
      <c r="M210">
        <v>25</v>
      </c>
      <c r="N210">
        <v>50</v>
      </c>
      <c r="O210">
        <v>0</v>
      </c>
      <c r="P210">
        <v>113</v>
      </c>
      <c r="Q210">
        <v>106</v>
      </c>
      <c r="R210">
        <v>49</v>
      </c>
      <c r="S210">
        <v>208</v>
      </c>
      <c r="W210" s="1">
        <f t="shared" si="51"/>
        <v>0</v>
      </c>
      <c r="X210" s="1">
        <f t="shared" si="52"/>
        <v>60</v>
      </c>
      <c r="Y210" s="1">
        <f t="shared" si="53"/>
        <v>95</v>
      </c>
      <c r="Z210" s="1">
        <f t="shared" si="54"/>
        <v>71</v>
      </c>
      <c r="AA210" s="1">
        <f t="shared" si="55"/>
        <v>72</v>
      </c>
      <c r="AB210" s="1">
        <f t="shared" si="56"/>
        <v>99</v>
      </c>
      <c r="AC210" s="1">
        <f t="shared" si="57"/>
        <v>118</v>
      </c>
      <c r="AD210" s="1">
        <f t="shared" si="58"/>
        <v>38</v>
      </c>
      <c r="AE210" s="1">
        <f t="shared" si="59"/>
        <v>60</v>
      </c>
      <c r="AF210" s="1">
        <f t="shared" si="60"/>
        <v>76</v>
      </c>
      <c r="AG210" s="1">
        <f t="shared" si="61"/>
        <v>50</v>
      </c>
      <c r="AH210" s="1">
        <f t="shared" si="62"/>
        <v>67</v>
      </c>
      <c r="AI210" s="1">
        <f t="shared" si="63"/>
        <v>17</v>
      </c>
      <c r="AJ210">
        <f t="shared" si="65"/>
        <v>823</v>
      </c>
      <c r="AK210" s="1">
        <f t="shared" si="66"/>
        <v>3</v>
      </c>
      <c r="AL210" s="1">
        <f>RANK(AJ210,AJ:AJ,0)+COUNTIFS($AJ$3:AJ210,AJ210)-1</f>
        <v>21</v>
      </c>
      <c r="AM210" s="1">
        <f>RANK(AK210,AK:AK,0)+COUNTIFS($AK$3:AK210,AK210)-1</f>
        <v>168</v>
      </c>
      <c r="AN210" s="5">
        <f t="shared" si="64"/>
        <v>132.33333333333334</v>
      </c>
    </row>
    <row r="211" spans="1:40">
      <c r="A211" s="5">
        <f>RANK(AN211,AN:AN,1)+COUNTIFS($AN$3:AN211,AN211)-1</f>
        <v>264</v>
      </c>
      <c r="B211" s="60" t="s">
        <v>480</v>
      </c>
      <c r="C211" s="2" t="s">
        <v>76</v>
      </c>
      <c r="D211">
        <v>0</v>
      </c>
      <c r="E211">
        <v>121</v>
      </c>
      <c r="F211">
        <v>131</v>
      </c>
      <c r="G211">
        <v>62</v>
      </c>
      <c r="H211">
        <v>131</v>
      </c>
      <c r="I211">
        <v>2</v>
      </c>
      <c r="J211">
        <v>0</v>
      </c>
      <c r="K211">
        <v>110</v>
      </c>
      <c r="L211">
        <v>87</v>
      </c>
      <c r="M211">
        <v>96</v>
      </c>
      <c r="N211">
        <v>33</v>
      </c>
      <c r="O211">
        <v>0</v>
      </c>
      <c r="P211">
        <v>73</v>
      </c>
      <c r="Q211">
        <v>18</v>
      </c>
      <c r="R211">
        <v>68</v>
      </c>
      <c r="S211">
        <v>209</v>
      </c>
      <c r="W211" s="1">
        <f t="shared" si="51"/>
        <v>0</v>
      </c>
      <c r="X211" s="1">
        <f t="shared" si="52"/>
        <v>6</v>
      </c>
      <c r="Y211" s="1">
        <f t="shared" si="53"/>
        <v>0</v>
      </c>
      <c r="Z211" s="1">
        <f t="shared" si="54"/>
        <v>60</v>
      </c>
      <c r="AA211" s="1">
        <f t="shared" si="55"/>
        <v>84</v>
      </c>
      <c r="AB211" s="1">
        <f t="shared" si="56"/>
        <v>30</v>
      </c>
      <c r="AC211" s="1">
        <f t="shared" si="57"/>
        <v>0</v>
      </c>
      <c r="AD211" s="1">
        <f t="shared" si="58"/>
        <v>72</v>
      </c>
      <c r="AE211" s="1">
        <f t="shared" si="59"/>
        <v>81</v>
      </c>
      <c r="AF211" s="1">
        <f t="shared" si="60"/>
        <v>5</v>
      </c>
      <c r="AG211" s="1">
        <f t="shared" si="61"/>
        <v>33</v>
      </c>
      <c r="AH211" s="1">
        <f t="shared" si="62"/>
        <v>67</v>
      </c>
      <c r="AI211" s="1">
        <f t="shared" si="63"/>
        <v>57</v>
      </c>
      <c r="AJ211">
        <f t="shared" si="65"/>
        <v>495</v>
      </c>
      <c r="AK211" s="1">
        <f t="shared" si="66"/>
        <v>2</v>
      </c>
      <c r="AL211" s="1">
        <f>RANK(AJ211,AJ:AJ,0)+COUNTIFS($AJ$3:AJ211,AJ211)-1</f>
        <v>245</v>
      </c>
      <c r="AM211" s="1">
        <f>RANK(AK211,AK:AK,0)+COUNTIFS($AK$3:AK211,AK211)-1</f>
        <v>243</v>
      </c>
      <c r="AN211" s="5">
        <f t="shared" si="64"/>
        <v>232.33333333333334</v>
      </c>
    </row>
    <row r="212" spans="1:40">
      <c r="A212" s="5">
        <f>RANK(AN212,AN:AN,1)+COUNTIFS($AN$3:AN212,AN212)-1</f>
        <v>195</v>
      </c>
      <c r="B212" s="60" t="s">
        <v>481</v>
      </c>
      <c r="C212" s="2" t="s">
        <v>99</v>
      </c>
      <c r="D212">
        <v>0</v>
      </c>
      <c r="E212">
        <v>95</v>
      </c>
      <c r="F212">
        <v>25</v>
      </c>
      <c r="G212">
        <v>92</v>
      </c>
      <c r="H212">
        <v>31</v>
      </c>
      <c r="I212">
        <v>4</v>
      </c>
      <c r="J212">
        <v>50</v>
      </c>
      <c r="K212">
        <v>0</v>
      </c>
      <c r="L212">
        <v>106</v>
      </c>
      <c r="M212">
        <v>118</v>
      </c>
      <c r="N212">
        <v>55</v>
      </c>
      <c r="O212">
        <v>0</v>
      </c>
      <c r="P212">
        <v>88</v>
      </c>
      <c r="Q212">
        <v>131</v>
      </c>
      <c r="R212">
        <v>14</v>
      </c>
      <c r="S212">
        <v>210</v>
      </c>
      <c r="W212" s="1">
        <f t="shared" si="51"/>
        <v>0</v>
      </c>
      <c r="X212" s="1">
        <f t="shared" si="52"/>
        <v>20</v>
      </c>
      <c r="Y212" s="1">
        <f t="shared" si="53"/>
        <v>106</v>
      </c>
      <c r="Z212" s="1">
        <f t="shared" si="54"/>
        <v>90</v>
      </c>
      <c r="AA212" s="1">
        <f t="shared" si="55"/>
        <v>16</v>
      </c>
      <c r="AB212" s="1">
        <f t="shared" si="56"/>
        <v>28</v>
      </c>
      <c r="AC212" s="1">
        <f t="shared" si="57"/>
        <v>50</v>
      </c>
      <c r="AD212" s="1">
        <f t="shared" si="58"/>
        <v>38</v>
      </c>
      <c r="AE212" s="1">
        <f t="shared" si="59"/>
        <v>100</v>
      </c>
      <c r="AF212" s="1">
        <f t="shared" si="60"/>
        <v>17</v>
      </c>
      <c r="AG212" s="1">
        <f t="shared" si="61"/>
        <v>55</v>
      </c>
      <c r="AH212" s="1">
        <f t="shared" si="62"/>
        <v>67</v>
      </c>
      <c r="AI212" s="1">
        <f t="shared" si="63"/>
        <v>42</v>
      </c>
      <c r="AJ212">
        <f t="shared" si="65"/>
        <v>629</v>
      </c>
      <c r="AK212" s="1">
        <f t="shared" si="66"/>
        <v>3</v>
      </c>
      <c r="AL212" s="1">
        <f>RANK(AJ212,AJ:AJ,0)+COUNTIFS($AJ$3:AJ212,AJ212)-1</f>
        <v>150</v>
      </c>
      <c r="AM212" s="1">
        <f>RANK(AK212,AK:AK,0)+COUNTIFS($AK$3:AK212,AK212)-1</f>
        <v>169</v>
      </c>
      <c r="AN212" s="5">
        <f t="shared" si="64"/>
        <v>176.33333333333334</v>
      </c>
    </row>
    <row r="213" spans="1:40">
      <c r="A213" s="5">
        <f>RANK(AN213,AN:AN,1)+COUNTIFS($AN$3:AN213,AN213)-1</f>
        <v>200</v>
      </c>
      <c r="B213" s="60" t="s">
        <v>482</v>
      </c>
      <c r="C213" s="2" t="s">
        <v>122</v>
      </c>
      <c r="D213">
        <v>0</v>
      </c>
      <c r="E213">
        <v>131</v>
      </c>
      <c r="F213">
        <v>57</v>
      </c>
      <c r="G213">
        <v>56</v>
      </c>
      <c r="H213">
        <v>115</v>
      </c>
      <c r="I213">
        <v>0</v>
      </c>
      <c r="J213">
        <v>34</v>
      </c>
      <c r="K213">
        <v>79</v>
      </c>
      <c r="L213">
        <v>105</v>
      </c>
      <c r="M213">
        <v>74</v>
      </c>
      <c r="N213">
        <v>102</v>
      </c>
      <c r="O213">
        <v>0</v>
      </c>
      <c r="P213">
        <v>59</v>
      </c>
      <c r="Q213">
        <v>36</v>
      </c>
      <c r="R213">
        <v>69</v>
      </c>
      <c r="S213">
        <v>211</v>
      </c>
      <c r="W213" s="1">
        <f t="shared" si="51"/>
        <v>0</v>
      </c>
      <c r="X213" s="1">
        <f t="shared" si="52"/>
        <v>16</v>
      </c>
      <c r="Y213" s="1">
        <f t="shared" si="53"/>
        <v>74</v>
      </c>
      <c r="Z213" s="1">
        <f t="shared" si="54"/>
        <v>54</v>
      </c>
      <c r="AA213" s="1">
        <f t="shared" si="55"/>
        <v>68</v>
      </c>
      <c r="AB213" s="1">
        <f t="shared" si="56"/>
        <v>32</v>
      </c>
      <c r="AC213" s="1">
        <f t="shared" si="57"/>
        <v>34</v>
      </c>
      <c r="AD213" s="1">
        <f t="shared" si="58"/>
        <v>41</v>
      </c>
      <c r="AE213" s="1">
        <f t="shared" si="59"/>
        <v>99</v>
      </c>
      <c r="AF213" s="1">
        <f t="shared" si="60"/>
        <v>27</v>
      </c>
      <c r="AG213" s="1">
        <f t="shared" si="61"/>
        <v>102</v>
      </c>
      <c r="AH213" s="1">
        <f t="shared" si="62"/>
        <v>67</v>
      </c>
      <c r="AI213" s="1">
        <f t="shared" si="63"/>
        <v>71</v>
      </c>
      <c r="AJ213">
        <f t="shared" si="65"/>
        <v>685</v>
      </c>
      <c r="AK213" s="1">
        <f t="shared" si="66"/>
        <v>2</v>
      </c>
      <c r="AL213" s="1">
        <f>RANK(AJ213,AJ:AJ,0)+COUNTIFS($AJ$3:AJ213,AJ213)-1</f>
        <v>89</v>
      </c>
      <c r="AM213" s="1">
        <f>RANK(AK213,AK:AK,0)+COUNTIFS($AK$3:AK213,AK213)-1</f>
        <v>244</v>
      </c>
      <c r="AN213" s="5">
        <f t="shared" si="64"/>
        <v>181.33333333333334</v>
      </c>
    </row>
    <row r="214" spans="1:40">
      <c r="A214" s="5">
        <f>RANK(AN214,AN:AN,1)+COUNTIFS($AN$3:AN214,AN214)-1</f>
        <v>59</v>
      </c>
      <c r="B214" s="60" t="s">
        <v>483</v>
      </c>
      <c r="C214" s="2" t="s">
        <v>94</v>
      </c>
      <c r="D214">
        <v>0</v>
      </c>
      <c r="E214">
        <v>52</v>
      </c>
      <c r="F214">
        <v>80</v>
      </c>
      <c r="G214">
        <v>131</v>
      </c>
      <c r="H214">
        <v>56</v>
      </c>
      <c r="I214">
        <v>0</v>
      </c>
      <c r="J214">
        <v>127</v>
      </c>
      <c r="K214">
        <v>12</v>
      </c>
      <c r="L214">
        <v>96</v>
      </c>
      <c r="M214">
        <v>60</v>
      </c>
      <c r="N214">
        <v>111</v>
      </c>
      <c r="O214">
        <v>86</v>
      </c>
      <c r="P214">
        <v>0</v>
      </c>
      <c r="Q214">
        <v>25</v>
      </c>
      <c r="R214">
        <v>10</v>
      </c>
      <c r="S214">
        <v>212</v>
      </c>
      <c r="W214" s="1">
        <f t="shared" si="51"/>
        <v>0</v>
      </c>
      <c r="X214" s="1">
        <f t="shared" si="52"/>
        <v>63</v>
      </c>
      <c r="Y214" s="1">
        <f t="shared" si="53"/>
        <v>51</v>
      </c>
      <c r="Z214" s="1">
        <f t="shared" si="54"/>
        <v>129</v>
      </c>
      <c r="AA214" s="1">
        <f t="shared" si="55"/>
        <v>9</v>
      </c>
      <c r="AB214" s="1">
        <f t="shared" si="56"/>
        <v>32</v>
      </c>
      <c r="AC214" s="1">
        <f t="shared" si="57"/>
        <v>127</v>
      </c>
      <c r="AD214" s="1">
        <f t="shared" si="58"/>
        <v>26</v>
      </c>
      <c r="AE214" s="1">
        <f t="shared" si="59"/>
        <v>90</v>
      </c>
      <c r="AF214" s="1">
        <f t="shared" si="60"/>
        <v>41</v>
      </c>
      <c r="AG214" s="1">
        <f t="shared" si="61"/>
        <v>111</v>
      </c>
      <c r="AH214" s="1">
        <f t="shared" si="62"/>
        <v>19</v>
      </c>
      <c r="AI214" s="1">
        <f t="shared" si="63"/>
        <v>130</v>
      </c>
      <c r="AJ214">
        <f t="shared" si="65"/>
        <v>828</v>
      </c>
      <c r="AK214" s="1">
        <f t="shared" si="66"/>
        <v>5</v>
      </c>
      <c r="AL214" s="1">
        <f>RANK(AJ214,AJ:AJ,0)+COUNTIFS($AJ$3:AJ214,AJ214)-1</f>
        <v>17</v>
      </c>
      <c r="AM214" s="1">
        <f>RANK(AK214,AK:AK,0)+COUNTIFS($AK$3:AK214,AK214)-1</f>
        <v>41</v>
      </c>
      <c r="AN214" s="5">
        <f t="shared" si="64"/>
        <v>90</v>
      </c>
    </row>
    <row r="215" spans="1:40">
      <c r="A215" s="5">
        <f>RANK(AN215,AN:AN,1)+COUNTIFS($AN$3:AN215,AN215)-1</f>
        <v>198</v>
      </c>
      <c r="B215" s="60" t="s">
        <v>484</v>
      </c>
      <c r="C215" s="2" t="s">
        <v>43</v>
      </c>
      <c r="D215">
        <v>0</v>
      </c>
      <c r="E215">
        <v>6</v>
      </c>
      <c r="F215">
        <v>53</v>
      </c>
      <c r="G215">
        <v>67</v>
      </c>
      <c r="H215">
        <v>17</v>
      </c>
      <c r="I215">
        <v>79</v>
      </c>
      <c r="J215">
        <v>0</v>
      </c>
      <c r="K215">
        <v>123</v>
      </c>
      <c r="L215">
        <v>23</v>
      </c>
      <c r="M215">
        <v>0</v>
      </c>
      <c r="N215">
        <v>46</v>
      </c>
      <c r="O215">
        <v>116</v>
      </c>
      <c r="P215">
        <v>131</v>
      </c>
      <c r="Q215">
        <v>127</v>
      </c>
      <c r="R215">
        <v>5</v>
      </c>
      <c r="S215">
        <v>213</v>
      </c>
      <c r="W215" s="1">
        <f t="shared" si="51"/>
        <v>0</v>
      </c>
      <c r="X215" s="1">
        <f t="shared" si="52"/>
        <v>109</v>
      </c>
      <c r="Y215" s="1">
        <f t="shared" si="53"/>
        <v>78</v>
      </c>
      <c r="Z215" s="1">
        <f t="shared" si="54"/>
        <v>65</v>
      </c>
      <c r="AA215" s="1">
        <f t="shared" si="55"/>
        <v>30</v>
      </c>
      <c r="AB215" s="1">
        <f t="shared" si="56"/>
        <v>47</v>
      </c>
      <c r="AC215" s="1">
        <f t="shared" si="57"/>
        <v>0</v>
      </c>
      <c r="AD215" s="1">
        <f t="shared" si="58"/>
        <v>85</v>
      </c>
      <c r="AE215" s="1">
        <f t="shared" si="59"/>
        <v>17</v>
      </c>
      <c r="AF215" s="1">
        <f t="shared" si="60"/>
        <v>101</v>
      </c>
      <c r="AG215" s="1">
        <f t="shared" si="61"/>
        <v>46</v>
      </c>
      <c r="AH215" s="1">
        <f t="shared" si="62"/>
        <v>49</v>
      </c>
      <c r="AI215" s="1">
        <f t="shared" si="63"/>
        <v>1</v>
      </c>
      <c r="AJ215">
        <f t="shared" si="65"/>
        <v>628</v>
      </c>
      <c r="AK215" s="1">
        <f t="shared" si="66"/>
        <v>3</v>
      </c>
      <c r="AL215" s="1">
        <f>RANK(AJ215,AJ:AJ,0)+COUNTIFS($AJ$3:AJ215,AJ215)-1</f>
        <v>153</v>
      </c>
      <c r="AM215" s="1">
        <f>RANK(AK215,AK:AK,0)+COUNTIFS($AK$3:AK215,AK215)-1</f>
        <v>170</v>
      </c>
      <c r="AN215" s="5">
        <f t="shared" si="64"/>
        <v>178.66666666666666</v>
      </c>
    </row>
    <row r="216" spans="1:40">
      <c r="A216" s="5">
        <f>RANK(AN216,AN:AN,1)+COUNTIFS($AN$3:AN216,AN216)-1</f>
        <v>233</v>
      </c>
      <c r="B216" s="60" t="s">
        <v>485</v>
      </c>
      <c r="C216" s="2" t="s">
        <v>113</v>
      </c>
      <c r="D216">
        <v>0</v>
      </c>
      <c r="E216">
        <v>131</v>
      </c>
      <c r="F216">
        <v>116</v>
      </c>
      <c r="G216">
        <v>114</v>
      </c>
      <c r="H216">
        <v>109</v>
      </c>
      <c r="I216">
        <v>3</v>
      </c>
      <c r="J216">
        <v>0</v>
      </c>
      <c r="K216">
        <v>45</v>
      </c>
      <c r="L216">
        <v>40</v>
      </c>
      <c r="M216">
        <v>20</v>
      </c>
      <c r="N216">
        <v>11</v>
      </c>
      <c r="O216">
        <v>80</v>
      </c>
      <c r="P216">
        <v>0</v>
      </c>
      <c r="Q216">
        <v>39</v>
      </c>
      <c r="R216">
        <v>23</v>
      </c>
      <c r="S216">
        <v>214</v>
      </c>
      <c r="W216" s="1">
        <f t="shared" si="51"/>
        <v>0</v>
      </c>
      <c r="X216" s="1">
        <f t="shared" si="52"/>
        <v>16</v>
      </c>
      <c r="Y216" s="1">
        <f t="shared" si="53"/>
        <v>15</v>
      </c>
      <c r="Z216" s="1">
        <f t="shared" si="54"/>
        <v>112</v>
      </c>
      <c r="AA216" s="1">
        <f t="shared" si="55"/>
        <v>62</v>
      </c>
      <c r="AB216" s="1">
        <f t="shared" si="56"/>
        <v>29</v>
      </c>
      <c r="AC216" s="1">
        <f t="shared" si="57"/>
        <v>0</v>
      </c>
      <c r="AD216" s="1">
        <f t="shared" si="58"/>
        <v>7</v>
      </c>
      <c r="AE216" s="1">
        <f t="shared" si="59"/>
        <v>34</v>
      </c>
      <c r="AF216" s="1">
        <f t="shared" si="60"/>
        <v>81</v>
      </c>
      <c r="AG216" s="1">
        <f t="shared" si="61"/>
        <v>11</v>
      </c>
      <c r="AH216" s="1">
        <f t="shared" si="62"/>
        <v>13</v>
      </c>
      <c r="AI216" s="1">
        <f t="shared" si="63"/>
        <v>130</v>
      </c>
      <c r="AJ216">
        <f t="shared" si="65"/>
        <v>510</v>
      </c>
      <c r="AK216" s="1">
        <f t="shared" si="66"/>
        <v>3</v>
      </c>
      <c r="AL216" s="1">
        <f>RANK(AJ216,AJ:AJ,0)+COUNTIFS($AJ$3:AJ216,AJ216)-1</f>
        <v>232</v>
      </c>
      <c r="AM216" s="1">
        <f>RANK(AK216,AK:AK,0)+COUNTIFS($AK$3:AK216,AK216)-1</f>
        <v>171</v>
      </c>
      <c r="AN216" s="5">
        <f t="shared" si="64"/>
        <v>205.66666666666666</v>
      </c>
    </row>
    <row r="217" spans="1:40">
      <c r="A217" s="5">
        <f>RANK(AN217,AN:AN,1)+COUNTIFS($AN$3:AN217,AN217)-1</f>
        <v>124</v>
      </c>
      <c r="B217" s="60" t="s">
        <v>486</v>
      </c>
      <c r="C217" s="2" t="s">
        <v>17</v>
      </c>
      <c r="D217">
        <v>0</v>
      </c>
      <c r="E217">
        <v>43</v>
      </c>
      <c r="F217">
        <v>52</v>
      </c>
      <c r="G217">
        <v>115</v>
      </c>
      <c r="H217">
        <v>3</v>
      </c>
      <c r="I217">
        <v>11</v>
      </c>
      <c r="J217">
        <v>70</v>
      </c>
      <c r="K217">
        <v>0</v>
      </c>
      <c r="L217">
        <v>72</v>
      </c>
      <c r="M217">
        <v>39</v>
      </c>
      <c r="N217">
        <v>116</v>
      </c>
      <c r="O217">
        <v>0</v>
      </c>
      <c r="P217">
        <v>29</v>
      </c>
      <c r="Q217">
        <v>131</v>
      </c>
      <c r="R217">
        <v>20</v>
      </c>
      <c r="S217">
        <v>215</v>
      </c>
      <c r="W217" s="1">
        <f t="shared" si="51"/>
        <v>0</v>
      </c>
      <c r="X217" s="1">
        <f t="shared" si="52"/>
        <v>72</v>
      </c>
      <c r="Y217" s="1">
        <f t="shared" si="53"/>
        <v>79</v>
      </c>
      <c r="Z217" s="1">
        <f t="shared" si="54"/>
        <v>113</v>
      </c>
      <c r="AA217" s="1">
        <f t="shared" si="55"/>
        <v>44</v>
      </c>
      <c r="AB217" s="1">
        <f t="shared" si="56"/>
        <v>21</v>
      </c>
      <c r="AC217" s="1">
        <f t="shared" si="57"/>
        <v>70</v>
      </c>
      <c r="AD217" s="1">
        <f t="shared" si="58"/>
        <v>38</v>
      </c>
      <c r="AE217" s="1">
        <f t="shared" si="59"/>
        <v>66</v>
      </c>
      <c r="AF217" s="1">
        <f t="shared" si="60"/>
        <v>62</v>
      </c>
      <c r="AG217" s="1">
        <f t="shared" si="61"/>
        <v>116</v>
      </c>
      <c r="AH217" s="1">
        <f t="shared" si="62"/>
        <v>67</v>
      </c>
      <c r="AI217" s="1">
        <f t="shared" si="63"/>
        <v>101</v>
      </c>
      <c r="AJ217">
        <f t="shared" si="65"/>
        <v>849</v>
      </c>
      <c r="AK217" s="1">
        <f t="shared" si="66"/>
        <v>3</v>
      </c>
      <c r="AL217" s="1">
        <f>RANK(AJ217,AJ:AJ,0)+COUNTIFS($AJ$3:AJ217,AJ217)-1</f>
        <v>12</v>
      </c>
      <c r="AM217" s="1">
        <f>RANK(AK217,AK:AK,0)+COUNTIFS($AK$3:AK217,AK217)-1</f>
        <v>172</v>
      </c>
      <c r="AN217" s="5">
        <f t="shared" si="64"/>
        <v>133</v>
      </c>
    </row>
    <row r="218" spans="1:40">
      <c r="A218" s="5">
        <f>RANK(AN218,AN:AN,1)+COUNTIFS($AN$3:AN218,AN218)-1</f>
        <v>107</v>
      </c>
      <c r="B218" s="60" t="s">
        <v>487</v>
      </c>
      <c r="C218" s="2" t="s">
        <v>31</v>
      </c>
      <c r="D218">
        <v>0</v>
      </c>
      <c r="E218">
        <v>131</v>
      </c>
      <c r="F218">
        <v>6</v>
      </c>
      <c r="G218">
        <v>96</v>
      </c>
      <c r="H218">
        <v>0</v>
      </c>
      <c r="I218">
        <v>90</v>
      </c>
      <c r="J218">
        <v>121</v>
      </c>
      <c r="K218">
        <v>36</v>
      </c>
      <c r="L218">
        <v>59</v>
      </c>
      <c r="M218">
        <v>102</v>
      </c>
      <c r="N218">
        <v>105</v>
      </c>
      <c r="O218">
        <v>0</v>
      </c>
      <c r="P218">
        <v>79</v>
      </c>
      <c r="Q218">
        <v>94</v>
      </c>
      <c r="R218">
        <v>74</v>
      </c>
      <c r="S218">
        <v>216</v>
      </c>
      <c r="W218" s="1">
        <f t="shared" si="51"/>
        <v>0</v>
      </c>
      <c r="X218" s="1">
        <f t="shared" si="52"/>
        <v>16</v>
      </c>
      <c r="Y218" s="1">
        <f t="shared" si="53"/>
        <v>125</v>
      </c>
      <c r="Z218" s="1">
        <f t="shared" si="54"/>
        <v>94</v>
      </c>
      <c r="AA218" s="1">
        <f t="shared" si="55"/>
        <v>47</v>
      </c>
      <c r="AB218" s="1">
        <f t="shared" si="56"/>
        <v>58</v>
      </c>
      <c r="AC218" s="1">
        <f t="shared" si="57"/>
        <v>121</v>
      </c>
      <c r="AD218" s="1">
        <f t="shared" si="58"/>
        <v>2</v>
      </c>
      <c r="AE218" s="1">
        <f t="shared" si="59"/>
        <v>53</v>
      </c>
      <c r="AF218" s="1">
        <f t="shared" si="60"/>
        <v>1</v>
      </c>
      <c r="AG218" s="1">
        <f t="shared" si="61"/>
        <v>105</v>
      </c>
      <c r="AH218" s="1">
        <f t="shared" si="62"/>
        <v>67</v>
      </c>
      <c r="AI218" s="1">
        <f t="shared" si="63"/>
        <v>51</v>
      </c>
      <c r="AJ218">
        <f t="shared" si="65"/>
        <v>740</v>
      </c>
      <c r="AK218" s="1">
        <f t="shared" si="66"/>
        <v>4</v>
      </c>
      <c r="AL218" s="1">
        <f>RANK(AJ218,AJ:AJ,0)+COUNTIFS($AJ$3:AJ218,AJ218)-1</f>
        <v>60</v>
      </c>
      <c r="AM218" s="1">
        <f>RANK(AK218,AK:AK,0)+COUNTIFS($AK$3:AK218,AK218)-1</f>
        <v>95</v>
      </c>
      <c r="AN218" s="5">
        <f t="shared" si="64"/>
        <v>123.66666666666667</v>
      </c>
    </row>
    <row r="219" spans="1:40">
      <c r="A219" s="5">
        <f>RANK(AN219,AN:AN,1)+COUNTIFS($AN$3:AN219,AN219)-1</f>
        <v>73</v>
      </c>
      <c r="B219" s="60" t="s">
        <v>488</v>
      </c>
      <c r="C219" s="2" t="s">
        <v>56</v>
      </c>
      <c r="D219">
        <v>0</v>
      </c>
      <c r="E219">
        <v>58</v>
      </c>
      <c r="F219">
        <v>50</v>
      </c>
      <c r="G219">
        <v>131</v>
      </c>
      <c r="H219">
        <v>0</v>
      </c>
      <c r="I219">
        <v>98</v>
      </c>
      <c r="J219">
        <v>131</v>
      </c>
      <c r="K219">
        <v>26</v>
      </c>
      <c r="L219">
        <v>93</v>
      </c>
      <c r="M219">
        <v>76</v>
      </c>
      <c r="N219">
        <v>0</v>
      </c>
      <c r="O219">
        <v>91</v>
      </c>
      <c r="P219">
        <v>7</v>
      </c>
      <c r="Q219">
        <v>75</v>
      </c>
      <c r="R219">
        <v>119</v>
      </c>
      <c r="S219">
        <v>217</v>
      </c>
      <c r="W219" s="1">
        <f t="shared" si="51"/>
        <v>0</v>
      </c>
      <c r="X219" s="1">
        <f t="shared" si="52"/>
        <v>57</v>
      </c>
      <c r="Y219" s="1">
        <f t="shared" si="53"/>
        <v>81</v>
      </c>
      <c r="Z219" s="1">
        <f t="shared" si="54"/>
        <v>129</v>
      </c>
      <c r="AA219" s="1">
        <f t="shared" si="55"/>
        <v>47</v>
      </c>
      <c r="AB219" s="1">
        <f t="shared" si="56"/>
        <v>66</v>
      </c>
      <c r="AC219" s="1">
        <f t="shared" si="57"/>
        <v>131</v>
      </c>
      <c r="AD219" s="1">
        <f t="shared" si="58"/>
        <v>12</v>
      </c>
      <c r="AE219" s="1">
        <f t="shared" si="59"/>
        <v>87</v>
      </c>
      <c r="AF219" s="1">
        <f t="shared" si="60"/>
        <v>25</v>
      </c>
      <c r="AG219" s="1">
        <f t="shared" si="61"/>
        <v>0</v>
      </c>
      <c r="AH219" s="1">
        <f t="shared" si="62"/>
        <v>24</v>
      </c>
      <c r="AI219" s="1">
        <f t="shared" si="63"/>
        <v>123</v>
      </c>
      <c r="AJ219">
        <f t="shared" si="65"/>
        <v>782</v>
      </c>
      <c r="AK219" s="1">
        <f t="shared" si="66"/>
        <v>5</v>
      </c>
      <c r="AL219" s="1">
        <f>RANK(AJ219,AJ:AJ,0)+COUNTIFS($AJ$3:AJ219,AJ219)-1</f>
        <v>37</v>
      </c>
      <c r="AM219" s="1">
        <f>RANK(AK219,AK:AK,0)+COUNTIFS($AK$3:AK219,AK219)-1</f>
        <v>42</v>
      </c>
      <c r="AN219" s="5">
        <f t="shared" si="64"/>
        <v>98.666666666666671</v>
      </c>
    </row>
    <row r="220" spans="1:40">
      <c r="A220" s="5">
        <f>RANK(AN220,AN:AN,1)+COUNTIFS($AN$3:AN220,AN220)-1</f>
        <v>102</v>
      </c>
      <c r="B220" s="60" t="s">
        <v>489</v>
      </c>
      <c r="C220" s="2" t="s">
        <v>84</v>
      </c>
      <c r="D220">
        <v>0</v>
      </c>
      <c r="E220">
        <v>131</v>
      </c>
      <c r="F220">
        <v>100</v>
      </c>
      <c r="G220">
        <v>128</v>
      </c>
      <c r="H220">
        <v>0</v>
      </c>
      <c r="I220">
        <v>21</v>
      </c>
      <c r="J220">
        <v>111</v>
      </c>
      <c r="K220">
        <v>13</v>
      </c>
      <c r="L220">
        <v>12</v>
      </c>
      <c r="M220">
        <v>10</v>
      </c>
      <c r="N220">
        <v>86</v>
      </c>
      <c r="O220">
        <v>72</v>
      </c>
      <c r="P220">
        <v>0</v>
      </c>
      <c r="Q220">
        <v>8</v>
      </c>
      <c r="R220">
        <v>60</v>
      </c>
      <c r="S220">
        <v>218</v>
      </c>
      <c r="W220" s="1">
        <f t="shared" si="51"/>
        <v>0</v>
      </c>
      <c r="X220" s="1">
        <f t="shared" si="52"/>
        <v>16</v>
      </c>
      <c r="Y220" s="1">
        <f t="shared" si="53"/>
        <v>31</v>
      </c>
      <c r="Z220" s="1">
        <f t="shared" si="54"/>
        <v>126</v>
      </c>
      <c r="AA220" s="1">
        <f t="shared" si="55"/>
        <v>47</v>
      </c>
      <c r="AB220" s="1">
        <f t="shared" si="56"/>
        <v>11</v>
      </c>
      <c r="AC220" s="1">
        <f t="shared" si="57"/>
        <v>111</v>
      </c>
      <c r="AD220" s="1">
        <f t="shared" si="58"/>
        <v>25</v>
      </c>
      <c r="AE220" s="1">
        <f t="shared" si="59"/>
        <v>6</v>
      </c>
      <c r="AF220" s="1">
        <f t="shared" si="60"/>
        <v>91</v>
      </c>
      <c r="AG220" s="1">
        <f t="shared" si="61"/>
        <v>86</v>
      </c>
      <c r="AH220" s="1">
        <f t="shared" si="62"/>
        <v>5</v>
      </c>
      <c r="AI220" s="1">
        <f t="shared" si="63"/>
        <v>130</v>
      </c>
      <c r="AJ220">
        <f t="shared" si="65"/>
        <v>685</v>
      </c>
      <c r="AK220" s="1">
        <f t="shared" si="66"/>
        <v>5</v>
      </c>
      <c r="AL220" s="1">
        <f>RANK(AJ220,AJ:AJ,0)+COUNTIFS($AJ$3:AJ220,AJ220)-1</f>
        <v>90</v>
      </c>
      <c r="AM220" s="1">
        <f>RANK(AK220,AK:AK,0)+COUNTIFS($AK$3:AK220,AK220)-1</f>
        <v>43</v>
      </c>
      <c r="AN220" s="5">
        <f t="shared" si="64"/>
        <v>117</v>
      </c>
    </row>
    <row r="221" spans="1:40">
      <c r="A221" s="5">
        <f>RANK(AN221,AN:AN,1)+COUNTIFS($AN$3:AN221,AN221)-1</f>
        <v>169</v>
      </c>
      <c r="B221" s="60" t="s">
        <v>490</v>
      </c>
      <c r="C221" s="2" t="s">
        <v>21</v>
      </c>
      <c r="D221">
        <v>0</v>
      </c>
      <c r="E221">
        <v>106</v>
      </c>
      <c r="F221">
        <v>131</v>
      </c>
      <c r="G221">
        <v>78</v>
      </c>
      <c r="H221">
        <v>110</v>
      </c>
      <c r="I221">
        <v>92</v>
      </c>
      <c r="J221">
        <v>128</v>
      </c>
      <c r="K221">
        <v>0</v>
      </c>
      <c r="L221">
        <v>14</v>
      </c>
      <c r="M221">
        <v>4</v>
      </c>
      <c r="N221">
        <v>66</v>
      </c>
      <c r="O221">
        <v>48</v>
      </c>
      <c r="P221">
        <v>0</v>
      </c>
      <c r="Q221">
        <v>34</v>
      </c>
      <c r="R221">
        <v>88</v>
      </c>
      <c r="S221">
        <v>219</v>
      </c>
      <c r="W221" s="1">
        <f t="shared" si="51"/>
        <v>0</v>
      </c>
      <c r="X221" s="1">
        <f t="shared" si="52"/>
        <v>9</v>
      </c>
      <c r="Y221" s="1">
        <f t="shared" si="53"/>
        <v>0</v>
      </c>
      <c r="Z221" s="1">
        <f t="shared" si="54"/>
        <v>76</v>
      </c>
      <c r="AA221" s="1">
        <f t="shared" si="55"/>
        <v>63</v>
      </c>
      <c r="AB221" s="1">
        <f t="shared" si="56"/>
        <v>60</v>
      </c>
      <c r="AC221" s="1">
        <f t="shared" si="57"/>
        <v>128</v>
      </c>
      <c r="AD221" s="1">
        <f t="shared" si="58"/>
        <v>38</v>
      </c>
      <c r="AE221" s="1">
        <f t="shared" si="59"/>
        <v>8</v>
      </c>
      <c r="AF221" s="1">
        <f t="shared" si="60"/>
        <v>97</v>
      </c>
      <c r="AG221" s="1">
        <f t="shared" si="61"/>
        <v>66</v>
      </c>
      <c r="AH221" s="1">
        <f t="shared" si="62"/>
        <v>19</v>
      </c>
      <c r="AI221" s="1">
        <f t="shared" si="63"/>
        <v>130</v>
      </c>
      <c r="AJ221">
        <f t="shared" si="65"/>
        <v>694</v>
      </c>
      <c r="AK221" s="1">
        <f t="shared" si="66"/>
        <v>3</v>
      </c>
      <c r="AL221" s="1">
        <f>RANK(AJ221,AJ:AJ,0)+COUNTIFS($AJ$3:AJ221,AJ221)-1</f>
        <v>80</v>
      </c>
      <c r="AM221" s="1">
        <f>RANK(AK221,AK:AK,0)+COUNTIFS($AK$3:AK221,AK221)-1</f>
        <v>173</v>
      </c>
      <c r="AN221" s="5">
        <f t="shared" si="64"/>
        <v>157.33333333333334</v>
      </c>
    </row>
    <row r="222" spans="1:40">
      <c r="A222" s="5">
        <f>RANK(AN222,AN:AN,1)+COUNTIFS($AN$3:AN222,AN222)-1</f>
        <v>53</v>
      </c>
      <c r="B222" s="60" t="s">
        <v>491</v>
      </c>
      <c r="C222" s="2" t="s">
        <v>47</v>
      </c>
      <c r="D222">
        <v>0</v>
      </c>
      <c r="E222">
        <v>49</v>
      </c>
      <c r="F222">
        <v>111</v>
      </c>
      <c r="G222">
        <v>131</v>
      </c>
      <c r="H222">
        <v>0</v>
      </c>
      <c r="I222">
        <v>118</v>
      </c>
      <c r="J222">
        <v>25</v>
      </c>
      <c r="K222">
        <v>131</v>
      </c>
      <c r="L222">
        <v>113</v>
      </c>
      <c r="M222">
        <v>0</v>
      </c>
      <c r="N222">
        <v>34</v>
      </c>
      <c r="O222">
        <v>92</v>
      </c>
      <c r="P222">
        <v>50</v>
      </c>
      <c r="Q222">
        <v>88</v>
      </c>
      <c r="R222">
        <v>55</v>
      </c>
      <c r="S222">
        <v>220</v>
      </c>
      <c r="W222" s="1">
        <f t="shared" si="51"/>
        <v>0</v>
      </c>
      <c r="X222" s="1">
        <f t="shared" si="52"/>
        <v>66</v>
      </c>
      <c r="Y222" s="1">
        <f t="shared" si="53"/>
        <v>20</v>
      </c>
      <c r="Z222" s="1">
        <f t="shared" si="54"/>
        <v>129</v>
      </c>
      <c r="AA222" s="1">
        <f t="shared" si="55"/>
        <v>47</v>
      </c>
      <c r="AB222" s="1">
        <f t="shared" si="56"/>
        <v>86</v>
      </c>
      <c r="AC222" s="1">
        <f t="shared" si="57"/>
        <v>25</v>
      </c>
      <c r="AD222" s="1">
        <f t="shared" si="58"/>
        <v>93</v>
      </c>
      <c r="AE222" s="1">
        <f t="shared" si="59"/>
        <v>107</v>
      </c>
      <c r="AF222" s="1">
        <f t="shared" si="60"/>
        <v>101</v>
      </c>
      <c r="AG222" s="1">
        <f t="shared" si="61"/>
        <v>34</v>
      </c>
      <c r="AH222" s="1">
        <f t="shared" si="62"/>
        <v>25</v>
      </c>
      <c r="AI222" s="1">
        <f t="shared" si="63"/>
        <v>80</v>
      </c>
      <c r="AJ222">
        <f t="shared" si="65"/>
        <v>813</v>
      </c>
      <c r="AK222" s="1">
        <f t="shared" si="66"/>
        <v>6</v>
      </c>
      <c r="AL222" s="1">
        <f>RANK(AJ222,AJ:AJ,0)+COUNTIFS($AJ$3:AJ222,AJ222)-1</f>
        <v>24</v>
      </c>
      <c r="AM222" s="1">
        <f>RANK(AK222,AK:AK,0)+COUNTIFS($AK$3:AK222,AK222)-1</f>
        <v>7</v>
      </c>
      <c r="AN222" s="5">
        <f t="shared" si="64"/>
        <v>83.666666666666671</v>
      </c>
    </row>
    <row r="223" spans="1:40">
      <c r="A223" s="5">
        <f>RANK(AN223,AN:AN,1)+COUNTIFS($AN$3:AN223,AN223)-1</f>
        <v>112</v>
      </c>
      <c r="B223" s="60" t="s">
        <v>492</v>
      </c>
      <c r="C223" s="2" t="s">
        <v>29</v>
      </c>
      <c r="D223">
        <v>0</v>
      </c>
      <c r="E223">
        <v>33</v>
      </c>
      <c r="F223">
        <v>67</v>
      </c>
      <c r="G223">
        <v>119</v>
      </c>
      <c r="H223">
        <v>43</v>
      </c>
      <c r="I223">
        <v>130</v>
      </c>
      <c r="J223">
        <v>17</v>
      </c>
      <c r="K223">
        <v>0</v>
      </c>
      <c r="L223">
        <v>101</v>
      </c>
      <c r="M223">
        <v>64</v>
      </c>
      <c r="N223">
        <v>0</v>
      </c>
      <c r="O223">
        <v>47</v>
      </c>
      <c r="P223">
        <v>38</v>
      </c>
      <c r="Q223">
        <v>32</v>
      </c>
      <c r="R223">
        <v>34</v>
      </c>
      <c r="S223">
        <v>221</v>
      </c>
      <c r="W223" s="1">
        <f t="shared" si="51"/>
        <v>0</v>
      </c>
      <c r="X223" s="1">
        <f t="shared" si="52"/>
        <v>82</v>
      </c>
      <c r="Y223" s="1">
        <f t="shared" si="53"/>
        <v>64</v>
      </c>
      <c r="Z223" s="1">
        <f t="shared" si="54"/>
        <v>117</v>
      </c>
      <c r="AA223" s="1">
        <f t="shared" si="55"/>
        <v>4</v>
      </c>
      <c r="AB223" s="1">
        <f t="shared" si="56"/>
        <v>98</v>
      </c>
      <c r="AC223" s="1">
        <f t="shared" si="57"/>
        <v>17</v>
      </c>
      <c r="AD223" s="1">
        <f t="shared" si="58"/>
        <v>38</v>
      </c>
      <c r="AE223" s="1">
        <f t="shared" si="59"/>
        <v>95</v>
      </c>
      <c r="AF223" s="1">
        <f t="shared" si="60"/>
        <v>37</v>
      </c>
      <c r="AG223" s="1">
        <f t="shared" si="61"/>
        <v>0</v>
      </c>
      <c r="AH223" s="1">
        <f t="shared" si="62"/>
        <v>20</v>
      </c>
      <c r="AI223" s="1">
        <f t="shared" si="63"/>
        <v>92</v>
      </c>
      <c r="AJ223">
        <f t="shared" si="65"/>
        <v>664</v>
      </c>
      <c r="AK223" s="1">
        <f t="shared" si="66"/>
        <v>5</v>
      </c>
      <c r="AL223" s="1">
        <f>RANK(AJ223,AJ:AJ,0)+COUNTIFS($AJ$3:AJ223,AJ223)-1</f>
        <v>114</v>
      </c>
      <c r="AM223" s="1">
        <f>RANK(AK223,AK:AK,0)+COUNTIFS($AK$3:AK223,AK223)-1</f>
        <v>44</v>
      </c>
      <c r="AN223" s="5">
        <f t="shared" si="64"/>
        <v>126.33333333333333</v>
      </c>
    </row>
    <row r="224" spans="1:40">
      <c r="A224" s="5">
        <f>RANK(AN224,AN:AN,1)+COUNTIFS($AN$3:AN224,AN224)-1</f>
        <v>223</v>
      </c>
      <c r="B224" s="60" t="s">
        <v>493</v>
      </c>
      <c r="C224" s="2" t="s">
        <v>48</v>
      </c>
      <c r="D224">
        <v>0</v>
      </c>
      <c r="E224">
        <v>37</v>
      </c>
      <c r="F224">
        <v>131</v>
      </c>
      <c r="G224">
        <v>129</v>
      </c>
      <c r="H224">
        <v>100</v>
      </c>
      <c r="I224">
        <v>70</v>
      </c>
      <c r="J224">
        <v>0</v>
      </c>
      <c r="K224">
        <v>127</v>
      </c>
      <c r="L224">
        <v>8</v>
      </c>
      <c r="M224">
        <v>96</v>
      </c>
      <c r="N224">
        <v>0</v>
      </c>
      <c r="O224">
        <v>16</v>
      </c>
      <c r="P224">
        <v>10</v>
      </c>
      <c r="Q224">
        <v>21</v>
      </c>
      <c r="R224">
        <v>61</v>
      </c>
      <c r="S224">
        <v>222</v>
      </c>
      <c r="W224" s="1">
        <f t="shared" si="51"/>
        <v>0</v>
      </c>
      <c r="X224" s="1">
        <f t="shared" si="52"/>
        <v>78</v>
      </c>
      <c r="Y224" s="1">
        <f t="shared" si="53"/>
        <v>0</v>
      </c>
      <c r="Z224" s="1">
        <f t="shared" si="54"/>
        <v>127</v>
      </c>
      <c r="AA224" s="1">
        <f t="shared" si="55"/>
        <v>53</v>
      </c>
      <c r="AB224" s="1">
        <f t="shared" si="56"/>
        <v>38</v>
      </c>
      <c r="AC224" s="1">
        <f t="shared" si="57"/>
        <v>0</v>
      </c>
      <c r="AD224" s="1">
        <f t="shared" si="58"/>
        <v>89</v>
      </c>
      <c r="AE224" s="1">
        <f t="shared" si="59"/>
        <v>2</v>
      </c>
      <c r="AF224" s="1">
        <f t="shared" si="60"/>
        <v>5</v>
      </c>
      <c r="AG224" s="1">
        <f t="shared" si="61"/>
        <v>0</v>
      </c>
      <c r="AH224" s="1">
        <f t="shared" si="62"/>
        <v>51</v>
      </c>
      <c r="AI224" s="1">
        <f t="shared" si="63"/>
        <v>120</v>
      </c>
      <c r="AJ224">
        <f t="shared" si="65"/>
        <v>563</v>
      </c>
      <c r="AK224" s="1">
        <f t="shared" si="66"/>
        <v>3</v>
      </c>
      <c r="AL224" s="1">
        <f>RANK(AJ224,AJ:AJ,0)+COUNTIFS($AJ$3:AJ224,AJ224)-1</f>
        <v>199</v>
      </c>
      <c r="AM224" s="1">
        <f>RANK(AK224,AK:AK,0)+COUNTIFS($AK$3:AK224,AK224)-1</f>
        <v>174</v>
      </c>
      <c r="AN224" s="5">
        <f t="shared" si="64"/>
        <v>198.33333333333334</v>
      </c>
    </row>
    <row r="225" spans="1:40">
      <c r="A225" s="5">
        <f>RANK(AN225,AN:AN,1)+COUNTIFS($AN$3:AN225,AN225)-1</f>
        <v>61</v>
      </c>
      <c r="B225" s="60" t="s">
        <v>494</v>
      </c>
      <c r="C225" s="2" t="s">
        <v>101</v>
      </c>
      <c r="D225">
        <v>0</v>
      </c>
      <c r="E225">
        <v>131</v>
      </c>
      <c r="F225">
        <v>0</v>
      </c>
      <c r="G225">
        <v>76</v>
      </c>
      <c r="H225">
        <v>0</v>
      </c>
      <c r="I225">
        <v>75</v>
      </c>
      <c r="J225">
        <v>19</v>
      </c>
      <c r="K225">
        <v>120</v>
      </c>
      <c r="L225">
        <v>123</v>
      </c>
      <c r="M225">
        <v>52</v>
      </c>
      <c r="N225">
        <v>131</v>
      </c>
      <c r="O225">
        <v>0</v>
      </c>
      <c r="P225">
        <v>34</v>
      </c>
      <c r="Q225">
        <v>98</v>
      </c>
      <c r="R225">
        <v>99</v>
      </c>
      <c r="S225">
        <v>223</v>
      </c>
      <c r="W225" s="1">
        <f t="shared" si="51"/>
        <v>0</v>
      </c>
      <c r="X225" s="1">
        <f t="shared" si="52"/>
        <v>16</v>
      </c>
      <c r="Y225" s="1">
        <f t="shared" si="53"/>
        <v>131</v>
      </c>
      <c r="Z225" s="1">
        <f t="shared" si="54"/>
        <v>74</v>
      </c>
      <c r="AA225" s="1">
        <f t="shared" si="55"/>
        <v>47</v>
      </c>
      <c r="AB225" s="1">
        <f t="shared" si="56"/>
        <v>43</v>
      </c>
      <c r="AC225" s="1">
        <f t="shared" si="57"/>
        <v>19</v>
      </c>
      <c r="AD225" s="1">
        <f t="shared" si="58"/>
        <v>82</v>
      </c>
      <c r="AE225" s="1">
        <f t="shared" si="59"/>
        <v>117</v>
      </c>
      <c r="AF225" s="1">
        <f t="shared" si="60"/>
        <v>49</v>
      </c>
      <c r="AG225" s="1">
        <f t="shared" si="61"/>
        <v>131</v>
      </c>
      <c r="AH225" s="1">
        <f t="shared" si="62"/>
        <v>67</v>
      </c>
      <c r="AI225" s="1">
        <f t="shared" si="63"/>
        <v>96</v>
      </c>
      <c r="AJ225">
        <f t="shared" si="65"/>
        <v>872</v>
      </c>
      <c r="AK225" s="1">
        <f t="shared" si="66"/>
        <v>5</v>
      </c>
      <c r="AL225" s="1">
        <f>RANK(AJ225,AJ:AJ,0)+COUNTIFS($AJ$3:AJ225,AJ225)-1</f>
        <v>6</v>
      </c>
      <c r="AM225" s="1">
        <f>RANK(AK225,AK:AK,0)+COUNTIFS($AK$3:AK225,AK225)-1</f>
        <v>45</v>
      </c>
      <c r="AN225" s="5">
        <f t="shared" si="64"/>
        <v>91.333333333333329</v>
      </c>
    </row>
    <row r="226" spans="1:40">
      <c r="A226" s="5">
        <f>RANK(AN226,AN:AN,1)+COUNTIFS($AN$3:AN226,AN226)-1</f>
        <v>187</v>
      </c>
      <c r="B226" s="60" t="s">
        <v>495</v>
      </c>
      <c r="C226" s="2" t="s">
        <v>91</v>
      </c>
      <c r="D226">
        <v>0</v>
      </c>
      <c r="E226">
        <v>35</v>
      </c>
      <c r="F226">
        <v>90</v>
      </c>
      <c r="G226">
        <v>42</v>
      </c>
      <c r="H226">
        <v>0</v>
      </c>
      <c r="I226">
        <v>77</v>
      </c>
      <c r="J226">
        <v>73</v>
      </c>
      <c r="K226">
        <v>87</v>
      </c>
      <c r="L226">
        <v>9</v>
      </c>
      <c r="M226">
        <v>124</v>
      </c>
      <c r="N226">
        <v>96</v>
      </c>
      <c r="O226">
        <v>33</v>
      </c>
      <c r="P226">
        <v>0</v>
      </c>
      <c r="Q226">
        <v>58</v>
      </c>
      <c r="R226">
        <v>85</v>
      </c>
      <c r="S226">
        <v>224</v>
      </c>
      <c r="W226" s="1">
        <f t="shared" si="51"/>
        <v>0</v>
      </c>
      <c r="X226" s="1">
        <f t="shared" si="52"/>
        <v>80</v>
      </c>
      <c r="Y226" s="1">
        <f t="shared" si="53"/>
        <v>41</v>
      </c>
      <c r="Z226" s="1">
        <f t="shared" si="54"/>
        <v>40</v>
      </c>
      <c r="AA226" s="1">
        <f t="shared" si="55"/>
        <v>47</v>
      </c>
      <c r="AB226" s="1">
        <f t="shared" si="56"/>
        <v>45</v>
      </c>
      <c r="AC226" s="1">
        <f t="shared" si="57"/>
        <v>73</v>
      </c>
      <c r="AD226" s="1">
        <f t="shared" si="58"/>
        <v>49</v>
      </c>
      <c r="AE226" s="1">
        <f t="shared" si="59"/>
        <v>3</v>
      </c>
      <c r="AF226" s="1">
        <f t="shared" si="60"/>
        <v>23</v>
      </c>
      <c r="AG226" s="1">
        <f t="shared" si="61"/>
        <v>96</v>
      </c>
      <c r="AH226" s="1">
        <f t="shared" si="62"/>
        <v>34</v>
      </c>
      <c r="AI226" s="1">
        <f t="shared" si="63"/>
        <v>130</v>
      </c>
      <c r="AJ226">
        <f t="shared" si="65"/>
        <v>661</v>
      </c>
      <c r="AK226" s="1">
        <f t="shared" si="66"/>
        <v>3</v>
      </c>
      <c r="AL226" s="1">
        <f>RANK(AJ226,AJ:AJ,0)+COUNTIFS($AJ$3:AJ226,AJ226)-1</f>
        <v>116</v>
      </c>
      <c r="AM226" s="1">
        <f>RANK(AK226,AK:AK,0)+COUNTIFS($AK$3:AK226,AK226)-1</f>
        <v>175</v>
      </c>
      <c r="AN226" s="5">
        <f t="shared" si="64"/>
        <v>171.66666666666666</v>
      </c>
    </row>
    <row r="227" spans="1:40">
      <c r="A227" s="5">
        <f>RANK(AN227,AN:AN,1)+COUNTIFS($AN$3:AN227,AN227)-1</f>
        <v>275</v>
      </c>
      <c r="B227" s="60" t="s">
        <v>496</v>
      </c>
      <c r="C227" s="2" t="s">
        <v>11</v>
      </c>
      <c r="D227">
        <v>0</v>
      </c>
      <c r="E227">
        <v>123</v>
      </c>
      <c r="F227">
        <v>105</v>
      </c>
      <c r="G227">
        <v>0</v>
      </c>
      <c r="H227">
        <v>18</v>
      </c>
      <c r="I227">
        <v>33</v>
      </c>
      <c r="J227">
        <v>115</v>
      </c>
      <c r="K227">
        <v>2</v>
      </c>
      <c r="L227">
        <v>124</v>
      </c>
      <c r="M227">
        <v>62</v>
      </c>
      <c r="N227">
        <v>0</v>
      </c>
      <c r="O227">
        <v>9</v>
      </c>
      <c r="P227">
        <v>96</v>
      </c>
      <c r="Q227">
        <v>68</v>
      </c>
      <c r="R227">
        <v>77</v>
      </c>
      <c r="S227">
        <v>225</v>
      </c>
      <c r="W227" s="1">
        <f t="shared" si="51"/>
        <v>0</v>
      </c>
      <c r="X227" s="1">
        <f t="shared" si="52"/>
        <v>8</v>
      </c>
      <c r="Y227" s="1">
        <f t="shared" si="53"/>
        <v>26</v>
      </c>
      <c r="Z227" s="1">
        <f t="shared" si="54"/>
        <v>2</v>
      </c>
      <c r="AA227" s="1">
        <f t="shared" si="55"/>
        <v>29</v>
      </c>
      <c r="AB227" s="1">
        <f t="shared" si="56"/>
        <v>1</v>
      </c>
      <c r="AC227" s="1">
        <f t="shared" si="57"/>
        <v>115</v>
      </c>
      <c r="AD227" s="1">
        <f t="shared" si="58"/>
        <v>36</v>
      </c>
      <c r="AE227" s="1">
        <f t="shared" si="59"/>
        <v>118</v>
      </c>
      <c r="AF227" s="1">
        <f t="shared" si="60"/>
        <v>39</v>
      </c>
      <c r="AG227" s="1">
        <f t="shared" si="61"/>
        <v>0</v>
      </c>
      <c r="AH227" s="1">
        <f t="shared" si="62"/>
        <v>58</v>
      </c>
      <c r="AI227" s="1">
        <f t="shared" si="63"/>
        <v>34</v>
      </c>
      <c r="AJ227">
        <f t="shared" si="65"/>
        <v>466</v>
      </c>
      <c r="AK227" s="1">
        <f t="shared" si="66"/>
        <v>2</v>
      </c>
      <c r="AL227" s="1">
        <f>RANK(AJ227,AJ:AJ,0)+COUNTIFS($AJ$3:AJ227,AJ227)-1</f>
        <v>264</v>
      </c>
      <c r="AM227" s="1">
        <f>RANK(AK227,AK:AK,0)+COUNTIFS($AK$3:AK227,AK227)-1</f>
        <v>245</v>
      </c>
      <c r="AN227" s="5">
        <f t="shared" si="64"/>
        <v>244.66666666666666</v>
      </c>
    </row>
    <row r="228" spans="1:40">
      <c r="A228" s="5">
        <f>RANK(AN228,AN:AN,1)+COUNTIFS($AN$3:AN228,AN228)-1</f>
        <v>263</v>
      </c>
      <c r="B228" s="60" t="s">
        <v>497</v>
      </c>
      <c r="C228" s="2" t="s">
        <v>12</v>
      </c>
      <c r="D228">
        <v>0</v>
      </c>
      <c r="E228">
        <v>131</v>
      </c>
      <c r="F228">
        <v>12</v>
      </c>
      <c r="G228">
        <v>0</v>
      </c>
      <c r="H228">
        <v>113</v>
      </c>
      <c r="I228">
        <v>122</v>
      </c>
      <c r="J228">
        <v>0</v>
      </c>
      <c r="K228">
        <v>108</v>
      </c>
      <c r="L228">
        <v>84</v>
      </c>
      <c r="M228">
        <v>104</v>
      </c>
      <c r="N228">
        <v>44</v>
      </c>
      <c r="O228">
        <v>95</v>
      </c>
      <c r="P228">
        <v>125</v>
      </c>
      <c r="Q228">
        <v>83</v>
      </c>
      <c r="R228">
        <v>30</v>
      </c>
      <c r="S228">
        <v>226</v>
      </c>
      <c r="W228" s="1">
        <f t="shared" si="51"/>
        <v>0</v>
      </c>
      <c r="X228" s="1">
        <f t="shared" si="52"/>
        <v>16</v>
      </c>
      <c r="Y228" s="1">
        <f t="shared" si="53"/>
        <v>119</v>
      </c>
      <c r="Z228" s="1">
        <f t="shared" si="54"/>
        <v>2</v>
      </c>
      <c r="AA228" s="1">
        <f t="shared" si="55"/>
        <v>66</v>
      </c>
      <c r="AB228" s="1">
        <f t="shared" si="56"/>
        <v>90</v>
      </c>
      <c r="AC228" s="1">
        <f t="shared" si="57"/>
        <v>0</v>
      </c>
      <c r="AD228" s="1">
        <f t="shared" si="58"/>
        <v>70</v>
      </c>
      <c r="AE228" s="1">
        <f t="shared" si="59"/>
        <v>78</v>
      </c>
      <c r="AF228" s="1">
        <f t="shared" si="60"/>
        <v>3</v>
      </c>
      <c r="AG228" s="1">
        <f t="shared" si="61"/>
        <v>44</v>
      </c>
      <c r="AH228" s="1">
        <f t="shared" si="62"/>
        <v>28</v>
      </c>
      <c r="AI228" s="1">
        <f t="shared" si="63"/>
        <v>5</v>
      </c>
      <c r="AJ228">
        <f t="shared" si="65"/>
        <v>521</v>
      </c>
      <c r="AK228" s="1">
        <f t="shared" si="66"/>
        <v>2</v>
      </c>
      <c r="AL228" s="1">
        <f>RANK(AJ228,AJ:AJ,0)+COUNTIFS($AJ$3:AJ228,AJ228)-1</f>
        <v>219</v>
      </c>
      <c r="AM228" s="1">
        <f>RANK(AK228,AK:AK,0)+COUNTIFS($AK$3:AK228,AK228)-1</f>
        <v>246</v>
      </c>
      <c r="AN228" s="5">
        <f t="shared" si="64"/>
        <v>230.33333333333334</v>
      </c>
    </row>
    <row r="229" spans="1:40">
      <c r="A229" s="5">
        <f>RANK(AN229,AN:AN,1)+COUNTIFS($AN$3:AN229,AN229)-1</f>
        <v>260</v>
      </c>
      <c r="B229" s="60" t="s">
        <v>498</v>
      </c>
      <c r="C229" s="2" t="s">
        <v>28</v>
      </c>
      <c r="D229">
        <v>0</v>
      </c>
      <c r="E229">
        <v>131</v>
      </c>
      <c r="F229">
        <v>69</v>
      </c>
      <c r="G229">
        <v>88</v>
      </c>
      <c r="H229">
        <v>0</v>
      </c>
      <c r="I229">
        <v>87</v>
      </c>
      <c r="J229">
        <v>68</v>
      </c>
      <c r="K229">
        <v>9</v>
      </c>
      <c r="L229">
        <v>18</v>
      </c>
      <c r="M229">
        <v>2</v>
      </c>
      <c r="N229">
        <v>0</v>
      </c>
      <c r="O229">
        <v>77</v>
      </c>
      <c r="P229">
        <v>85</v>
      </c>
      <c r="Q229">
        <v>62</v>
      </c>
      <c r="R229">
        <v>110</v>
      </c>
      <c r="S229">
        <v>227</v>
      </c>
      <c r="W229" s="1">
        <f t="shared" si="51"/>
        <v>0</v>
      </c>
      <c r="X229" s="1">
        <f t="shared" si="52"/>
        <v>16</v>
      </c>
      <c r="Y229" s="1">
        <f t="shared" si="53"/>
        <v>62</v>
      </c>
      <c r="Z229" s="1">
        <f t="shared" si="54"/>
        <v>86</v>
      </c>
      <c r="AA229" s="1">
        <f t="shared" si="55"/>
        <v>47</v>
      </c>
      <c r="AB229" s="1">
        <f t="shared" si="56"/>
        <v>55</v>
      </c>
      <c r="AC229" s="1">
        <f t="shared" si="57"/>
        <v>68</v>
      </c>
      <c r="AD229" s="1">
        <f t="shared" si="58"/>
        <v>29</v>
      </c>
      <c r="AE229" s="1">
        <f t="shared" si="59"/>
        <v>12</v>
      </c>
      <c r="AF229" s="1">
        <f t="shared" si="60"/>
        <v>99</v>
      </c>
      <c r="AG229" s="1">
        <f t="shared" si="61"/>
        <v>0</v>
      </c>
      <c r="AH229" s="1">
        <f t="shared" si="62"/>
        <v>10</v>
      </c>
      <c r="AI229" s="1">
        <f t="shared" si="63"/>
        <v>45</v>
      </c>
      <c r="AJ229">
        <f t="shared" si="65"/>
        <v>529</v>
      </c>
      <c r="AK229" s="1">
        <f t="shared" si="66"/>
        <v>2</v>
      </c>
      <c r="AL229" s="1">
        <f>RANK(AJ229,AJ:AJ,0)+COUNTIFS($AJ$3:AJ229,AJ229)-1</f>
        <v>216</v>
      </c>
      <c r="AM229" s="1">
        <f>RANK(AK229,AK:AK,0)+COUNTIFS($AK$3:AK229,AK229)-1</f>
        <v>247</v>
      </c>
      <c r="AN229" s="5">
        <f t="shared" si="64"/>
        <v>230</v>
      </c>
    </row>
    <row r="230" spans="1:40">
      <c r="A230" s="5">
        <f>RANK(AN230,AN:AN,1)+COUNTIFS($AN$3:AN230,AN230)-1</f>
        <v>254</v>
      </c>
      <c r="B230" s="60" t="s">
        <v>499</v>
      </c>
      <c r="C230" s="2" t="s">
        <v>86</v>
      </c>
      <c r="D230">
        <v>0</v>
      </c>
      <c r="E230">
        <v>131</v>
      </c>
      <c r="F230">
        <v>106</v>
      </c>
      <c r="G230">
        <v>0</v>
      </c>
      <c r="H230">
        <v>55</v>
      </c>
      <c r="I230">
        <v>76</v>
      </c>
      <c r="J230">
        <v>80</v>
      </c>
      <c r="K230">
        <v>10</v>
      </c>
      <c r="L230">
        <v>21</v>
      </c>
      <c r="M230">
        <v>86</v>
      </c>
      <c r="N230">
        <v>100</v>
      </c>
      <c r="O230">
        <v>61</v>
      </c>
      <c r="P230">
        <v>0</v>
      </c>
      <c r="Q230">
        <v>60</v>
      </c>
      <c r="R230">
        <v>12</v>
      </c>
      <c r="S230">
        <v>228</v>
      </c>
      <c r="W230" s="1">
        <f t="shared" si="51"/>
        <v>0</v>
      </c>
      <c r="X230" s="1">
        <f t="shared" si="52"/>
        <v>16</v>
      </c>
      <c r="Y230" s="1">
        <f t="shared" si="53"/>
        <v>25</v>
      </c>
      <c r="Z230" s="1">
        <f t="shared" si="54"/>
        <v>2</v>
      </c>
      <c r="AA230" s="1">
        <f t="shared" si="55"/>
        <v>8</v>
      </c>
      <c r="AB230" s="1">
        <f t="shared" si="56"/>
        <v>44</v>
      </c>
      <c r="AC230" s="1">
        <f t="shared" si="57"/>
        <v>80</v>
      </c>
      <c r="AD230" s="1">
        <f t="shared" si="58"/>
        <v>28</v>
      </c>
      <c r="AE230" s="1">
        <f t="shared" si="59"/>
        <v>15</v>
      </c>
      <c r="AF230" s="1">
        <f t="shared" si="60"/>
        <v>15</v>
      </c>
      <c r="AG230" s="1">
        <f t="shared" si="61"/>
        <v>100</v>
      </c>
      <c r="AH230" s="1">
        <f t="shared" si="62"/>
        <v>6</v>
      </c>
      <c r="AI230" s="1">
        <f t="shared" si="63"/>
        <v>130</v>
      </c>
      <c r="AJ230">
        <f t="shared" si="65"/>
        <v>469</v>
      </c>
      <c r="AK230" s="1">
        <f t="shared" si="66"/>
        <v>3</v>
      </c>
      <c r="AL230" s="1">
        <f>RANK(AJ230,AJ:AJ,0)+COUNTIFS($AJ$3:AJ230,AJ230)-1</f>
        <v>262</v>
      </c>
      <c r="AM230" s="1">
        <f>RANK(AK230,AK:AK,0)+COUNTIFS($AK$3:AK230,AK230)-1</f>
        <v>176</v>
      </c>
      <c r="AN230" s="5">
        <f t="shared" si="64"/>
        <v>222</v>
      </c>
    </row>
    <row r="231" spans="1:40">
      <c r="A231" s="5">
        <f>RANK(AN231,AN:AN,1)+COUNTIFS($AN$3:AN231,AN231)-1</f>
        <v>210</v>
      </c>
      <c r="B231" s="60" t="s">
        <v>500</v>
      </c>
      <c r="C231" s="2" t="s">
        <v>104</v>
      </c>
      <c r="D231">
        <v>0</v>
      </c>
      <c r="E231">
        <v>131</v>
      </c>
      <c r="F231">
        <v>0</v>
      </c>
      <c r="G231">
        <v>47</v>
      </c>
      <c r="H231">
        <v>23</v>
      </c>
      <c r="I231">
        <v>109</v>
      </c>
      <c r="J231">
        <v>93</v>
      </c>
      <c r="K231">
        <v>28</v>
      </c>
      <c r="L231">
        <v>107</v>
      </c>
      <c r="M231">
        <v>46</v>
      </c>
      <c r="N231">
        <v>13</v>
      </c>
      <c r="O231">
        <v>112</v>
      </c>
      <c r="P231">
        <v>114</v>
      </c>
      <c r="Q231">
        <v>0</v>
      </c>
      <c r="R231">
        <v>27</v>
      </c>
      <c r="S231">
        <v>229</v>
      </c>
      <c r="W231" s="1">
        <f t="shared" si="51"/>
        <v>0</v>
      </c>
      <c r="X231" s="1">
        <f t="shared" si="52"/>
        <v>16</v>
      </c>
      <c r="Y231" s="1">
        <f t="shared" si="53"/>
        <v>131</v>
      </c>
      <c r="Z231" s="1">
        <f t="shared" si="54"/>
        <v>45</v>
      </c>
      <c r="AA231" s="1">
        <f t="shared" si="55"/>
        <v>24</v>
      </c>
      <c r="AB231" s="1">
        <f t="shared" si="56"/>
        <v>77</v>
      </c>
      <c r="AC231" s="1">
        <f t="shared" si="57"/>
        <v>93</v>
      </c>
      <c r="AD231" s="1">
        <f t="shared" si="58"/>
        <v>10</v>
      </c>
      <c r="AE231" s="1">
        <f t="shared" si="59"/>
        <v>101</v>
      </c>
      <c r="AF231" s="1">
        <f t="shared" si="60"/>
        <v>55</v>
      </c>
      <c r="AG231" s="1">
        <f t="shared" si="61"/>
        <v>13</v>
      </c>
      <c r="AH231" s="1">
        <f t="shared" si="62"/>
        <v>45</v>
      </c>
      <c r="AI231" s="1">
        <f t="shared" si="63"/>
        <v>16</v>
      </c>
      <c r="AJ231">
        <f t="shared" si="65"/>
        <v>626</v>
      </c>
      <c r="AK231" s="1">
        <f t="shared" si="66"/>
        <v>3</v>
      </c>
      <c r="AL231" s="1">
        <f>RANK(AJ231,AJ:AJ,0)+COUNTIFS($AJ$3:AJ231,AJ231)-1</f>
        <v>156</v>
      </c>
      <c r="AM231" s="1">
        <f>RANK(AK231,AK:AK,0)+COUNTIFS($AK$3:AK231,AK231)-1</f>
        <v>177</v>
      </c>
      <c r="AN231" s="5">
        <f t="shared" si="64"/>
        <v>187.33333333333334</v>
      </c>
    </row>
    <row r="232" spans="1:40">
      <c r="A232" s="5">
        <f>RANK(AN232,AN:AN,1)+COUNTIFS($AN$3:AN232,AN232)-1</f>
        <v>247</v>
      </c>
      <c r="B232" s="60" t="s">
        <v>501</v>
      </c>
      <c r="C232" s="2" t="s">
        <v>22</v>
      </c>
      <c r="D232">
        <v>0</v>
      </c>
      <c r="E232">
        <v>92</v>
      </c>
      <c r="F232">
        <v>131</v>
      </c>
      <c r="G232">
        <v>0</v>
      </c>
      <c r="H232">
        <v>5</v>
      </c>
      <c r="I232">
        <v>114</v>
      </c>
      <c r="J232">
        <v>39</v>
      </c>
      <c r="K232">
        <v>0</v>
      </c>
      <c r="L232">
        <v>35</v>
      </c>
      <c r="M232">
        <v>19</v>
      </c>
      <c r="N232">
        <v>26</v>
      </c>
      <c r="O232">
        <v>28</v>
      </c>
      <c r="P232">
        <v>27</v>
      </c>
      <c r="Q232">
        <v>23</v>
      </c>
      <c r="R232">
        <v>112</v>
      </c>
      <c r="S232">
        <v>230</v>
      </c>
      <c r="W232" s="1">
        <f t="shared" si="51"/>
        <v>0</v>
      </c>
      <c r="X232" s="1">
        <f t="shared" si="52"/>
        <v>23</v>
      </c>
      <c r="Y232" s="1">
        <f t="shared" si="53"/>
        <v>0</v>
      </c>
      <c r="Z232" s="1">
        <f t="shared" si="54"/>
        <v>2</v>
      </c>
      <c r="AA232" s="1">
        <f t="shared" si="55"/>
        <v>42</v>
      </c>
      <c r="AB232" s="1">
        <f t="shared" si="56"/>
        <v>82</v>
      </c>
      <c r="AC232" s="1">
        <f t="shared" si="57"/>
        <v>39</v>
      </c>
      <c r="AD232" s="1">
        <f t="shared" si="58"/>
        <v>38</v>
      </c>
      <c r="AE232" s="1">
        <f t="shared" si="59"/>
        <v>29</v>
      </c>
      <c r="AF232" s="1">
        <f t="shared" si="60"/>
        <v>82</v>
      </c>
      <c r="AG232" s="1">
        <f t="shared" si="61"/>
        <v>26</v>
      </c>
      <c r="AH232" s="1">
        <f t="shared" si="62"/>
        <v>39</v>
      </c>
      <c r="AI232" s="1">
        <f t="shared" si="63"/>
        <v>103</v>
      </c>
      <c r="AJ232">
        <f t="shared" si="65"/>
        <v>505</v>
      </c>
      <c r="AK232" s="1">
        <f t="shared" si="66"/>
        <v>3</v>
      </c>
      <c r="AL232" s="1">
        <f>RANK(AJ232,AJ:AJ,0)+COUNTIFS($AJ$3:AJ232,AJ232)-1</f>
        <v>238</v>
      </c>
      <c r="AM232" s="1">
        <f>RANK(AK232,AK:AK,0)+COUNTIFS($AK$3:AK232,AK232)-1</f>
        <v>178</v>
      </c>
      <c r="AN232" s="5">
        <f t="shared" si="64"/>
        <v>215.33333333333334</v>
      </c>
    </row>
    <row r="233" spans="1:40">
      <c r="A233" s="5">
        <f>RANK(AN233,AN:AN,1)+COUNTIFS($AN$3:AN233,AN233)-1</f>
        <v>163</v>
      </c>
      <c r="B233" s="60" t="s">
        <v>502</v>
      </c>
      <c r="C233" s="2" t="s">
        <v>23</v>
      </c>
      <c r="D233">
        <v>0</v>
      </c>
      <c r="E233">
        <v>101</v>
      </c>
      <c r="F233">
        <v>62</v>
      </c>
      <c r="G233">
        <v>59</v>
      </c>
      <c r="H233">
        <v>0</v>
      </c>
      <c r="I233">
        <v>10</v>
      </c>
      <c r="J233">
        <v>119</v>
      </c>
      <c r="K233">
        <v>99</v>
      </c>
      <c r="L233">
        <v>120</v>
      </c>
      <c r="M233">
        <v>0</v>
      </c>
      <c r="N233">
        <v>76</v>
      </c>
      <c r="O233">
        <v>131</v>
      </c>
      <c r="P233">
        <v>123</v>
      </c>
      <c r="Q233">
        <v>91</v>
      </c>
      <c r="R233">
        <v>75</v>
      </c>
      <c r="S233">
        <v>231</v>
      </c>
      <c r="W233" s="1">
        <f t="shared" si="51"/>
        <v>0</v>
      </c>
      <c r="X233" s="1">
        <f t="shared" si="52"/>
        <v>14</v>
      </c>
      <c r="Y233" s="1">
        <f t="shared" si="53"/>
        <v>69</v>
      </c>
      <c r="Z233" s="1">
        <f t="shared" si="54"/>
        <v>57</v>
      </c>
      <c r="AA233" s="1">
        <f t="shared" si="55"/>
        <v>47</v>
      </c>
      <c r="AB233" s="1">
        <f t="shared" si="56"/>
        <v>22</v>
      </c>
      <c r="AC233" s="1">
        <f t="shared" si="57"/>
        <v>119</v>
      </c>
      <c r="AD233" s="1">
        <f t="shared" si="58"/>
        <v>61</v>
      </c>
      <c r="AE233" s="1">
        <f t="shared" si="59"/>
        <v>114</v>
      </c>
      <c r="AF233" s="1">
        <f t="shared" si="60"/>
        <v>101</v>
      </c>
      <c r="AG233" s="1">
        <f t="shared" si="61"/>
        <v>76</v>
      </c>
      <c r="AH233" s="1">
        <f t="shared" si="62"/>
        <v>64</v>
      </c>
      <c r="AI233" s="1">
        <f t="shared" si="63"/>
        <v>7</v>
      </c>
      <c r="AJ233">
        <f t="shared" si="65"/>
        <v>751</v>
      </c>
      <c r="AK233" s="1">
        <f t="shared" si="66"/>
        <v>3</v>
      </c>
      <c r="AL233" s="1">
        <f>RANK(AJ233,AJ:AJ,0)+COUNTIFS($AJ$3:AJ233,AJ233)-1</f>
        <v>53</v>
      </c>
      <c r="AM233" s="1">
        <f>RANK(AK233,AK:AK,0)+COUNTIFS($AK$3:AK233,AK233)-1</f>
        <v>179</v>
      </c>
      <c r="AN233" s="5">
        <f t="shared" si="64"/>
        <v>154.33333333333334</v>
      </c>
    </row>
    <row r="234" spans="1:40">
      <c r="A234" s="5">
        <f>RANK(AN234,AN:AN,1)+COUNTIFS($AN$3:AN234,AN234)-1</f>
        <v>154</v>
      </c>
      <c r="B234" s="60" t="s">
        <v>503</v>
      </c>
      <c r="C234" s="2" t="s">
        <v>123</v>
      </c>
      <c r="D234">
        <v>0</v>
      </c>
      <c r="E234">
        <v>75</v>
      </c>
      <c r="F234">
        <v>72</v>
      </c>
      <c r="G234">
        <v>131</v>
      </c>
      <c r="H234">
        <v>32</v>
      </c>
      <c r="I234">
        <v>20</v>
      </c>
      <c r="J234">
        <v>90</v>
      </c>
      <c r="K234">
        <v>23</v>
      </c>
      <c r="L234">
        <v>3</v>
      </c>
      <c r="M234">
        <v>0</v>
      </c>
      <c r="N234">
        <v>40</v>
      </c>
      <c r="O234">
        <v>126</v>
      </c>
      <c r="P234">
        <v>39</v>
      </c>
      <c r="Q234">
        <v>0</v>
      </c>
      <c r="R234">
        <v>11</v>
      </c>
      <c r="S234">
        <v>232</v>
      </c>
      <c r="W234" s="1">
        <f t="shared" si="51"/>
        <v>0</v>
      </c>
      <c r="X234" s="1">
        <f t="shared" si="52"/>
        <v>40</v>
      </c>
      <c r="Y234" s="1">
        <f t="shared" si="53"/>
        <v>59</v>
      </c>
      <c r="Z234" s="1">
        <f t="shared" si="54"/>
        <v>129</v>
      </c>
      <c r="AA234" s="1">
        <f t="shared" si="55"/>
        <v>15</v>
      </c>
      <c r="AB234" s="1">
        <f t="shared" si="56"/>
        <v>12</v>
      </c>
      <c r="AC234" s="1">
        <f t="shared" si="57"/>
        <v>90</v>
      </c>
      <c r="AD234" s="1">
        <f t="shared" si="58"/>
        <v>15</v>
      </c>
      <c r="AE234" s="1">
        <f t="shared" si="59"/>
        <v>3</v>
      </c>
      <c r="AF234" s="1">
        <f t="shared" si="60"/>
        <v>101</v>
      </c>
      <c r="AG234" s="1">
        <f t="shared" si="61"/>
        <v>40</v>
      </c>
      <c r="AH234" s="1">
        <f t="shared" si="62"/>
        <v>59</v>
      </c>
      <c r="AI234" s="1">
        <f t="shared" si="63"/>
        <v>91</v>
      </c>
      <c r="AJ234">
        <f t="shared" si="65"/>
        <v>654</v>
      </c>
      <c r="AK234" s="1">
        <f t="shared" si="66"/>
        <v>4</v>
      </c>
      <c r="AL234" s="1">
        <f>RANK(AJ234,AJ:AJ,0)+COUNTIFS($AJ$3:AJ234,AJ234)-1</f>
        <v>121</v>
      </c>
      <c r="AM234" s="1">
        <f>RANK(AK234,AK:AK,0)+COUNTIFS($AK$3:AK234,AK234)-1</f>
        <v>96</v>
      </c>
      <c r="AN234" s="5">
        <f t="shared" si="64"/>
        <v>149.66666666666666</v>
      </c>
    </row>
    <row r="235" spans="1:40">
      <c r="A235" s="5">
        <f>RANK(AN235,AN:AN,1)+COUNTIFS($AN$3:AN235,AN235)-1</f>
        <v>222</v>
      </c>
      <c r="B235" s="60" t="s">
        <v>504</v>
      </c>
      <c r="C235" s="2" t="s">
        <v>6</v>
      </c>
      <c r="D235">
        <v>0</v>
      </c>
      <c r="E235">
        <v>108</v>
      </c>
      <c r="F235">
        <v>8</v>
      </c>
      <c r="G235">
        <v>57</v>
      </c>
      <c r="H235">
        <v>45</v>
      </c>
      <c r="I235">
        <v>40</v>
      </c>
      <c r="J235">
        <v>0</v>
      </c>
      <c r="K235">
        <v>53</v>
      </c>
      <c r="L235">
        <v>39</v>
      </c>
      <c r="M235">
        <v>3</v>
      </c>
      <c r="N235">
        <v>72</v>
      </c>
      <c r="O235">
        <v>0</v>
      </c>
      <c r="P235">
        <v>20</v>
      </c>
      <c r="Q235">
        <v>131</v>
      </c>
      <c r="R235">
        <v>116</v>
      </c>
      <c r="S235">
        <v>233</v>
      </c>
      <c r="W235" s="1">
        <f t="shared" si="51"/>
        <v>0</v>
      </c>
      <c r="X235" s="1">
        <f t="shared" si="52"/>
        <v>7</v>
      </c>
      <c r="Y235" s="1">
        <f t="shared" si="53"/>
        <v>123</v>
      </c>
      <c r="Z235" s="1">
        <f t="shared" si="54"/>
        <v>55</v>
      </c>
      <c r="AA235" s="1">
        <f t="shared" si="55"/>
        <v>2</v>
      </c>
      <c r="AB235" s="1">
        <f t="shared" si="56"/>
        <v>8</v>
      </c>
      <c r="AC235" s="1">
        <f t="shared" si="57"/>
        <v>0</v>
      </c>
      <c r="AD235" s="1">
        <f t="shared" si="58"/>
        <v>15</v>
      </c>
      <c r="AE235" s="1">
        <f t="shared" si="59"/>
        <v>33</v>
      </c>
      <c r="AF235" s="1">
        <f t="shared" si="60"/>
        <v>98</v>
      </c>
      <c r="AG235" s="1">
        <f t="shared" si="61"/>
        <v>72</v>
      </c>
      <c r="AH235" s="1">
        <f t="shared" si="62"/>
        <v>67</v>
      </c>
      <c r="AI235" s="1">
        <f t="shared" si="63"/>
        <v>110</v>
      </c>
      <c r="AJ235">
        <f t="shared" si="65"/>
        <v>590</v>
      </c>
      <c r="AK235" s="1">
        <f t="shared" si="66"/>
        <v>3</v>
      </c>
      <c r="AL235" s="1">
        <f>RANK(AJ235,AJ:AJ,0)+COUNTIFS($AJ$3:AJ235,AJ235)-1</f>
        <v>178</v>
      </c>
      <c r="AM235" s="1">
        <f>RANK(AK235,AK:AK,0)+COUNTIFS($AK$3:AK235,AK235)-1</f>
        <v>180</v>
      </c>
      <c r="AN235" s="5">
        <f t="shared" si="64"/>
        <v>197</v>
      </c>
    </row>
    <row r="236" spans="1:40">
      <c r="A236" s="5">
        <f>RANK(AN236,AN:AN,1)+COUNTIFS($AN$3:AN236,AN236)-1</f>
        <v>286</v>
      </c>
      <c r="B236" s="60" t="s">
        <v>505</v>
      </c>
      <c r="C236" s="2" t="s">
        <v>121</v>
      </c>
      <c r="D236">
        <v>64</v>
      </c>
      <c r="E236">
        <v>0</v>
      </c>
      <c r="F236">
        <v>130</v>
      </c>
      <c r="G236">
        <v>17</v>
      </c>
      <c r="H236">
        <v>131</v>
      </c>
      <c r="I236">
        <v>35</v>
      </c>
      <c r="J236">
        <v>0</v>
      </c>
      <c r="K236">
        <v>23</v>
      </c>
      <c r="L236">
        <v>19</v>
      </c>
      <c r="M236">
        <v>112</v>
      </c>
      <c r="N236">
        <v>28</v>
      </c>
      <c r="O236">
        <v>109</v>
      </c>
      <c r="P236">
        <v>89</v>
      </c>
      <c r="Q236">
        <v>5</v>
      </c>
      <c r="R236">
        <v>13</v>
      </c>
      <c r="S236">
        <v>234</v>
      </c>
      <c r="W236" s="1">
        <f t="shared" si="51"/>
        <v>64</v>
      </c>
      <c r="X236" s="1">
        <f t="shared" si="52"/>
        <v>115</v>
      </c>
      <c r="Y236" s="1">
        <f t="shared" si="53"/>
        <v>1</v>
      </c>
      <c r="Z236" s="1">
        <f t="shared" si="54"/>
        <v>15</v>
      </c>
      <c r="AA236" s="1">
        <f t="shared" si="55"/>
        <v>84</v>
      </c>
      <c r="AB236" s="1">
        <f t="shared" si="56"/>
        <v>3</v>
      </c>
      <c r="AC236" s="1">
        <f t="shared" si="57"/>
        <v>0</v>
      </c>
      <c r="AD236" s="1">
        <f t="shared" si="58"/>
        <v>15</v>
      </c>
      <c r="AE236" s="1">
        <f t="shared" si="59"/>
        <v>13</v>
      </c>
      <c r="AF236" s="1">
        <f t="shared" si="60"/>
        <v>11</v>
      </c>
      <c r="AG236" s="1">
        <f t="shared" si="61"/>
        <v>28</v>
      </c>
      <c r="AH236" s="1">
        <f t="shared" si="62"/>
        <v>42</v>
      </c>
      <c r="AI236" s="1">
        <f t="shared" si="63"/>
        <v>41</v>
      </c>
      <c r="AJ236">
        <f t="shared" si="65"/>
        <v>432</v>
      </c>
      <c r="AK236" s="1">
        <f t="shared" si="66"/>
        <v>2</v>
      </c>
      <c r="AL236" s="1">
        <f>RANK(AJ236,AJ:AJ,0)+COUNTIFS($AJ$3:AJ236,AJ236)-1</f>
        <v>283</v>
      </c>
      <c r="AM236" s="1">
        <f>RANK(AK236,AK:AK,0)+COUNTIFS($AK$3:AK236,AK236)-1</f>
        <v>248</v>
      </c>
      <c r="AN236" s="5">
        <f t="shared" si="64"/>
        <v>255</v>
      </c>
    </row>
    <row r="237" spans="1:40">
      <c r="A237" s="5">
        <f>RANK(AN237,AN:AN,1)+COUNTIFS($AN$3:AN237,AN237)-1</f>
        <v>116</v>
      </c>
      <c r="B237" s="60" t="s">
        <v>506</v>
      </c>
      <c r="C237" s="2" t="s">
        <v>124</v>
      </c>
      <c r="D237">
        <v>0</v>
      </c>
      <c r="E237">
        <v>66</v>
      </c>
      <c r="F237">
        <v>108</v>
      </c>
      <c r="G237">
        <v>69</v>
      </c>
      <c r="H237">
        <v>0</v>
      </c>
      <c r="I237">
        <v>112</v>
      </c>
      <c r="J237">
        <v>126</v>
      </c>
      <c r="K237">
        <v>0</v>
      </c>
      <c r="L237">
        <v>0</v>
      </c>
      <c r="M237">
        <v>110</v>
      </c>
      <c r="N237">
        <v>127</v>
      </c>
      <c r="O237">
        <v>26</v>
      </c>
      <c r="P237">
        <v>0</v>
      </c>
      <c r="Q237">
        <v>55</v>
      </c>
      <c r="R237">
        <v>126</v>
      </c>
      <c r="S237">
        <v>235</v>
      </c>
      <c r="W237" s="1">
        <f t="shared" si="51"/>
        <v>0</v>
      </c>
      <c r="X237" s="1">
        <f t="shared" si="52"/>
        <v>49</v>
      </c>
      <c r="Y237" s="1">
        <f t="shared" si="53"/>
        <v>23</v>
      </c>
      <c r="Z237" s="1">
        <f t="shared" si="54"/>
        <v>67</v>
      </c>
      <c r="AA237" s="1">
        <f t="shared" si="55"/>
        <v>47</v>
      </c>
      <c r="AB237" s="1">
        <f t="shared" si="56"/>
        <v>80</v>
      </c>
      <c r="AC237" s="1">
        <f t="shared" si="57"/>
        <v>126</v>
      </c>
      <c r="AD237" s="1">
        <f t="shared" si="58"/>
        <v>38</v>
      </c>
      <c r="AE237" s="1">
        <f t="shared" si="59"/>
        <v>6</v>
      </c>
      <c r="AF237" s="1">
        <f t="shared" si="60"/>
        <v>9</v>
      </c>
      <c r="AG237" s="1">
        <f t="shared" si="61"/>
        <v>127</v>
      </c>
      <c r="AH237" s="1">
        <f t="shared" si="62"/>
        <v>41</v>
      </c>
      <c r="AI237" s="1">
        <f t="shared" si="63"/>
        <v>130</v>
      </c>
      <c r="AJ237">
        <f t="shared" si="65"/>
        <v>743</v>
      </c>
      <c r="AK237" s="1">
        <f t="shared" si="66"/>
        <v>4</v>
      </c>
      <c r="AL237" s="1">
        <f>RANK(AJ237,AJ:AJ,0)+COUNTIFS($AJ$3:AJ237,AJ237)-1</f>
        <v>58</v>
      </c>
      <c r="AM237" s="1">
        <f>RANK(AK237,AK:AK,0)+COUNTIFS($AK$3:AK237,AK237)-1</f>
        <v>97</v>
      </c>
      <c r="AN237" s="5">
        <f t="shared" si="64"/>
        <v>130</v>
      </c>
    </row>
    <row r="238" spans="1:40">
      <c r="A238" s="5">
        <f>RANK(AN238,AN:AN,1)+COUNTIFS($AN$3:AN238,AN238)-1</f>
        <v>281</v>
      </c>
      <c r="B238" s="60" t="s">
        <v>507</v>
      </c>
      <c r="C238" s="2" t="s">
        <v>11</v>
      </c>
      <c r="D238">
        <v>0</v>
      </c>
      <c r="E238">
        <v>123</v>
      </c>
      <c r="F238">
        <v>105</v>
      </c>
      <c r="G238">
        <v>0</v>
      </c>
      <c r="H238">
        <v>18</v>
      </c>
      <c r="I238">
        <v>33</v>
      </c>
      <c r="J238">
        <v>115</v>
      </c>
      <c r="K238">
        <v>2</v>
      </c>
      <c r="L238">
        <v>124</v>
      </c>
      <c r="M238">
        <v>62</v>
      </c>
      <c r="N238">
        <v>0</v>
      </c>
      <c r="O238">
        <v>9</v>
      </c>
      <c r="P238">
        <v>96</v>
      </c>
      <c r="Q238">
        <v>68</v>
      </c>
      <c r="R238">
        <v>77</v>
      </c>
      <c r="S238">
        <v>236</v>
      </c>
      <c r="W238" s="1">
        <f t="shared" si="51"/>
        <v>0</v>
      </c>
      <c r="X238" s="1">
        <f t="shared" si="52"/>
        <v>8</v>
      </c>
      <c r="Y238" s="1">
        <f t="shared" si="53"/>
        <v>26</v>
      </c>
      <c r="Z238" s="1">
        <f t="shared" si="54"/>
        <v>2</v>
      </c>
      <c r="AA238" s="1">
        <f t="shared" si="55"/>
        <v>29</v>
      </c>
      <c r="AB238" s="1">
        <f t="shared" si="56"/>
        <v>1</v>
      </c>
      <c r="AC238" s="1">
        <f t="shared" si="57"/>
        <v>115</v>
      </c>
      <c r="AD238" s="1">
        <f t="shared" si="58"/>
        <v>36</v>
      </c>
      <c r="AE238" s="1">
        <f t="shared" si="59"/>
        <v>118</v>
      </c>
      <c r="AF238" s="1">
        <f t="shared" si="60"/>
        <v>39</v>
      </c>
      <c r="AG238" s="1">
        <f t="shared" si="61"/>
        <v>0</v>
      </c>
      <c r="AH238" s="1">
        <f t="shared" si="62"/>
        <v>58</v>
      </c>
      <c r="AI238" s="1">
        <f t="shared" si="63"/>
        <v>34</v>
      </c>
      <c r="AJ238">
        <f t="shared" si="65"/>
        <v>466</v>
      </c>
      <c r="AK238" s="1">
        <f t="shared" si="66"/>
        <v>2</v>
      </c>
      <c r="AL238" s="1">
        <f>RANK(AJ238,AJ:AJ,0)+COUNTIFS($AJ$3:AJ238,AJ238)-1</f>
        <v>265</v>
      </c>
      <c r="AM238" s="1">
        <f>RANK(AK238,AK:AK,0)+COUNTIFS($AK$3:AK238,AK238)-1</f>
        <v>249</v>
      </c>
      <c r="AN238" s="5">
        <f t="shared" si="64"/>
        <v>250</v>
      </c>
    </row>
    <row r="239" spans="1:40">
      <c r="A239" s="5">
        <f>RANK(AN239,AN:AN,1)+COUNTIFS($AN$3:AN239,AN239)-1</f>
        <v>63</v>
      </c>
      <c r="B239" s="60" t="s">
        <v>508</v>
      </c>
      <c r="C239" s="2" t="s">
        <v>97</v>
      </c>
      <c r="D239">
        <v>0</v>
      </c>
      <c r="E239">
        <v>4</v>
      </c>
      <c r="F239">
        <v>123</v>
      </c>
      <c r="G239">
        <v>131</v>
      </c>
      <c r="H239">
        <v>0</v>
      </c>
      <c r="I239">
        <v>91</v>
      </c>
      <c r="J239">
        <v>113</v>
      </c>
      <c r="K239">
        <v>118</v>
      </c>
      <c r="L239">
        <v>25</v>
      </c>
      <c r="M239">
        <v>0</v>
      </c>
      <c r="N239">
        <v>88</v>
      </c>
      <c r="O239">
        <v>55</v>
      </c>
      <c r="P239">
        <v>106</v>
      </c>
      <c r="Q239">
        <v>14</v>
      </c>
      <c r="R239">
        <v>29</v>
      </c>
      <c r="S239">
        <v>237</v>
      </c>
      <c r="W239" s="1">
        <f t="shared" si="51"/>
        <v>0</v>
      </c>
      <c r="X239" s="1">
        <f t="shared" si="52"/>
        <v>111</v>
      </c>
      <c r="Y239" s="1">
        <f t="shared" si="53"/>
        <v>8</v>
      </c>
      <c r="Z239" s="1">
        <f t="shared" si="54"/>
        <v>129</v>
      </c>
      <c r="AA239" s="1">
        <f t="shared" si="55"/>
        <v>47</v>
      </c>
      <c r="AB239" s="1">
        <f t="shared" si="56"/>
        <v>59</v>
      </c>
      <c r="AC239" s="1">
        <f t="shared" si="57"/>
        <v>113</v>
      </c>
      <c r="AD239" s="1">
        <f t="shared" si="58"/>
        <v>80</v>
      </c>
      <c r="AE239" s="1">
        <f t="shared" si="59"/>
        <v>19</v>
      </c>
      <c r="AF239" s="1">
        <f t="shared" si="60"/>
        <v>101</v>
      </c>
      <c r="AG239" s="1">
        <f t="shared" si="61"/>
        <v>88</v>
      </c>
      <c r="AH239" s="1">
        <f t="shared" si="62"/>
        <v>12</v>
      </c>
      <c r="AI239" s="1">
        <f t="shared" si="63"/>
        <v>24</v>
      </c>
      <c r="AJ239">
        <f t="shared" si="65"/>
        <v>791</v>
      </c>
      <c r="AK239" s="1">
        <f t="shared" si="66"/>
        <v>6</v>
      </c>
      <c r="AL239" s="1">
        <f>RANK(AJ239,AJ:AJ,0)+COUNTIFS($AJ$3:AJ239,AJ239)-1</f>
        <v>31</v>
      </c>
      <c r="AM239" s="1">
        <f>RANK(AK239,AK:AK,0)+COUNTIFS($AK$3:AK239,AK239)-1</f>
        <v>8</v>
      </c>
      <c r="AN239" s="5">
        <f t="shared" si="64"/>
        <v>92</v>
      </c>
    </row>
    <row r="240" spans="1:40">
      <c r="A240" s="5">
        <f>RANK(AN240,AN:AN,1)+COUNTIFS($AN$3:AN240,AN240)-1</f>
        <v>199</v>
      </c>
      <c r="B240" s="60" t="s">
        <v>509</v>
      </c>
      <c r="C240" s="2" t="s">
        <v>88</v>
      </c>
      <c r="D240">
        <v>0</v>
      </c>
      <c r="E240">
        <v>131</v>
      </c>
      <c r="F240">
        <v>66</v>
      </c>
      <c r="G240">
        <v>91</v>
      </c>
      <c r="H240">
        <v>0</v>
      </c>
      <c r="I240">
        <v>73</v>
      </c>
      <c r="J240">
        <v>110</v>
      </c>
      <c r="K240">
        <v>68</v>
      </c>
      <c r="L240">
        <v>85</v>
      </c>
      <c r="M240">
        <v>77</v>
      </c>
      <c r="N240">
        <v>18</v>
      </c>
      <c r="O240">
        <v>62</v>
      </c>
      <c r="P240">
        <v>0</v>
      </c>
      <c r="Q240">
        <v>96</v>
      </c>
      <c r="R240">
        <v>2</v>
      </c>
      <c r="S240">
        <v>238</v>
      </c>
      <c r="W240" s="1">
        <f t="shared" si="51"/>
        <v>0</v>
      </c>
      <c r="X240" s="1">
        <f t="shared" si="52"/>
        <v>16</v>
      </c>
      <c r="Y240" s="1">
        <f t="shared" si="53"/>
        <v>65</v>
      </c>
      <c r="Z240" s="1">
        <f t="shared" si="54"/>
        <v>89</v>
      </c>
      <c r="AA240" s="1">
        <f t="shared" si="55"/>
        <v>47</v>
      </c>
      <c r="AB240" s="1">
        <f t="shared" si="56"/>
        <v>41</v>
      </c>
      <c r="AC240" s="1">
        <f t="shared" si="57"/>
        <v>110</v>
      </c>
      <c r="AD240" s="1">
        <f t="shared" si="58"/>
        <v>30</v>
      </c>
      <c r="AE240" s="1">
        <f t="shared" si="59"/>
        <v>79</v>
      </c>
      <c r="AF240" s="1">
        <f t="shared" si="60"/>
        <v>24</v>
      </c>
      <c r="AG240" s="1">
        <f t="shared" si="61"/>
        <v>18</v>
      </c>
      <c r="AH240" s="1">
        <f t="shared" si="62"/>
        <v>5</v>
      </c>
      <c r="AI240" s="1">
        <f t="shared" si="63"/>
        <v>130</v>
      </c>
      <c r="AJ240">
        <f t="shared" si="65"/>
        <v>654</v>
      </c>
      <c r="AK240" s="1">
        <f t="shared" si="66"/>
        <v>3</v>
      </c>
      <c r="AL240" s="1">
        <f>RANK(AJ240,AJ:AJ,0)+COUNTIFS($AJ$3:AJ240,AJ240)-1</f>
        <v>122</v>
      </c>
      <c r="AM240" s="1">
        <f>RANK(AK240,AK:AK,0)+COUNTIFS($AK$3:AK240,AK240)-1</f>
        <v>181</v>
      </c>
      <c r="AN240" s="5">
        <f t="shared" si="64"/>
        <v>180.33333333333334</v>
      </c>
    </row>
    <row r="241" spans="1:40">
      <c r="A241" s="5">
        <f>RANK(AN241,AN:AN,1)+COUNTIFS($AN$3:AN241,AN241)-1</f>
        <v>209</v>
      </c>
      <c r="B241" s="60" t="s">
        <v>510</v>
      </c>
      <c r="C241" s="2" t="s">
        <v>51</v>
      </c>
      <c r="D241">
        <v>0</v>
      </c>
      <c r="E241">
        <v>131</v>
      </c>
      <c r="F241">
        <v>17</v>
      </c>
      <c r="G241">
        <v>16</v>
      </c>
      <c r="H241">
        <v>116</v>
      </c>
      <c r="I241">
        <v>65</v>
      </c>
      <c r="J241">
        <v>43</v>
      </c>
      <c r="K241">
        <v>0</v>
      </c>
      <c r="L241">
        <v>130</v>
      </c>
      <c r="M241">
        <v>6</v>
      </c>
      <c r="N241">
        <v>0</v>
      </c>
      <c r="O241">
        <v>38</v>
      </c>
      <c r="P241">
        <v>67</v>
      </c>
      <c r="Q241">
        <v>41</v>
      </c>
      <c r="R241">
        <v>101</v>
      </c>
      <c r="S241">
        <v>239</v>
      </c>
      <c r="W241" s="1">
        <f t="shared" si="51"/>
        <v>0</v>
      </c>
      <c r="X241" s="1">
        <f t="shared" si="52"/>
        <v>16</v>
      </c>
      <c r="Y241" s="1">
        <f t="shared" si="53"/>
        <v>114</v>
      </c>
      <c r="Z241" s="1">
        <f t="shared" si="54"/>
        <v>14</v>
      </c>
      <c r="AA241" s="1">
        <f t="shared" si="55"/>
        <v>69</v>
      </c>
      <c r="AB241" s="1">
        <f t="shared" si="56"/>
        <v>33</v>
      </c>
      <c r="AC241" s="1">
        <f t="shared" si="57"/>
        <v>43</v>
      </c>
      <c r="AD241" s="1">
        <f t="shared" si="58"/>
        <v>38</v>
      </c>
      <c r="AE241" s="1">
        <f t="shared" si="59"/>
        <v>124</v>
      </c>
      <c r="AF241" s="1">
        <f t="shared" si="60"/>
        <v>95</v>
      </c>
      <c r="AG241" s="1">
        <f t="shared" si="61"/>
        <v>0</v>
      </c>
      <c r="AH241" s="1">
        <f t="shared" si="62"/>
        <v>29</v>
      </c>
      <c r="AI241" s="1">
        <f t="shared" si="63"/>
        <v>63</v>
      </c>
      <c r="AJ241">
        <f t="shared" si="65"/>
        <v>638</v>
      </c>
      <c r="AK241" s="1">
        <f t="shared" si="66"/>
        <v>3</v>
      </c>
      <c r="AL241" s="1">
        <f>RANK(AJ241,AJ:AJ,0)+COUNTIFS($AJ$3:AJ241,AJ241)-1</f>
        <v>140</v>
      </c>
      <c r="AM241" s="1">
        <f>RANK(AK241,AK:AK,0)+COUNTIFS($AK$3:AK241,AK241)-1</f>
        <v>182</v>
      </c>
      <c r="AN241" s="5">
        <f t="shared" si="64"/>
        <v>187</v>
      </c>
    </row>
    <row r="242" spans="1:40">
      <c r="A242" s="5">
        <f>RANK(AN242,AN:AN,1)+COUNTIFS($AN$3:AN242,AN242)-1</f>
        <v>142</v>
      </c>
      <c r="B242" s="60" t="s">
        <v>511</v>
      </c>
      <c r="C242" s="2" t="s">
        <v>126</v>
      </c>
      <c r="D242">
        <v>0</v>
      </c>
      <c r="E242">
        <v>131</v>
      </c>
      <c r="F242">
        <v>48</v>
      </c>
      <c r="G242">
        <v>0</v>
      </c>
      <c r="H242">
        <v>22</v>
      </c>
      <c r="I242">
        <v>104</v>
      </c>
      <c r="J242">
        <v>75</v>
      </c>
      <c r="K242">
        <v>83</v>
      </c>
      <c r="L242">
        <v>31</v>
      </c>
      <c r="M242">
        <v>0</v>
      </c>
      <c r="N242">
        <v>103</v>
      </c>
      <c r="O242">
        <v>125</v>
      </c>
      <c r="P242">
        <v>44</v>
      </c>
      <c r="Q242">
        <v>122</v>
      </c>
      <c r="R242">
        <v>108</v>
      </c>
      <c r="S242">
        <v>240</v>
      </c>
      <c r="W242" s="1">
        <f t="shared" si="51"/>
        <v>0</v>
      </c>
      <c r="X242" s="1">
        <f t="shared" si="52"/>
        <v>16</v>
      </c>
      <c r="Y242" s="1">
        <f t="shared" si="53"/>
        <v>83</v>
      </c>
      <c r="Z242" s="1">
        <f t="shared" si="54"/>
        <v>2</v>
      </c>
      <c r="AA242" s="1">
        <f t="shared" si="55"/>
        <v>25</v>
      </c>
      <c r="AB242" s="1">
        <f t="shared" si="56"/>
        <v>72</v>
      </c>
      <c r="AC242" s="1">
        <f t="shared" si="57"/>
        <v>75</v>
      </c>
      <c r="AD242" s="1">
        <f t="shared" si="58"/>
        <v>45</v>
      </c>
      <c r="AE242" s="1">
        <f t="shared" si="59"/>
        <v>25</v>
      </c>
      <c r="AF242" s="1">
        <f t="shared" si="60"/>
        <v>101</v>
      </c>
      <c r="AG242" s="1">
        <f t="shared" si="61"/>
        <v>103</v>
      </c>
      <c r="AH242" s="1">
        <f t="shared" si="62"/>
        <v>58</v>
      </c>
      <c r="AI242" s="1">
        <f t="shared" si="63"/>
        <v>86</v>
      </c>
      <c r="AJ242">
        <f t="shared" si="65"/>
        <v>691</v>
      </c>
      <c r="AK242" s="1">
        <f t="shared" si="66"/>
        <v>4</v>
      </c>
      <c r="AL242" s="1">
        <f>RANK(AJ242,AJ:AJ,0)+COUNTIFS($AJ$3:AJ242,AJ242)-1</f>
        <v>84</v>
      </c>
      <c r="AM242" s="1">
        <f>RANK(AK242,AK:AK,0)+COUNTIFS($AK$3:AK242,AK242)-1</f>
        <v>98</v>
      </c>
      <c r="AN242" s="5">
        <f t="shared" si="64"/>
        <v>140.66666666666666</v>
      </c>
    </row>
    <row r="243" spans="1:40">
      <c r="A243" s="5">
        <f>RANK(AN243,AN:AN,1)+COUNTIFS($AN$3:AN243,AN243)-1</f>
        <v>100</v>
      </c>
      <c r="B243" s="60" t="s">
        <v>512</v>
      </c>
      <c r="C243" s="2" t="s">
        <v>107</v>
      </c>
      <c r="D243">
        <v>107</v>
      </c>
      <c r="E243">
        <v>0</v>
      </c>
      <c r="F243">
        <v>131</v>
      </c>
      <c r="G243">
        <v>63</v>
      </c>
      <c r="H243">
        <v>0</v>
      </c>
      <c r="I243">
        <v>101</v>
      </c>
      <c r="J243">
        <v>47</v>
      </c>
      <c r="K243">
        <v>17</v>
      </c>
      <c r="L243">
        <v>67</v>
      </c>
      <c r="M243">
        <v>41</v>
      </c>
      <c r="N243">
        <v>130</v>
      </c>
      <c r="O243">
        <v>0</v>
      </c>
      <c r="P243">
        <v>43</v>
      </c>
      <c r="Q243">
        <v>6</v>
      </c>
      <c r="R243">
        <v>65</v>
      </c>
      <c r="S243">
        <v>241</v>
      </c>
      <c r="W243" s="1">
        <f t="shared" si="51"/>
        <v>107</v>
      </c>
      <c r="X243" s="1">
        <f t="shared" si="52"/>
        <v>115</v>
      </c>
      <c r="Y243" s="1">
        <f t="shared" si="53"/>
        <v>0</v>
      </c>
      <c r="Z243" s="1">
        <f t="shared" si="54"/>
        <v>61</v>
      </c>
      <c r="AA243" s="1">
        <f t="shared" si="55"/>
        <v>47</v>
      </c>
      <c r="AB243" s="1">
        <f t="shared" si="56"/>
        <v>69</v>
      </c>
      <c r="AC243" s="1">
        <f t="shared" si="57"/>
        <v>47</v>
      </c>
      <c r="AD243" s="1">
        <f t="shared" si="58"/>
        <v>21</v>
      </c>
      <c r="AE243" s="1">
        <f t="shared" si="59"/>
        <v>61</v>
      </c>
      <c r="AF243" s="1">
        <f t="shared" si="60"/>
        <v>60</v>
      </c>
      <c r="AG243" s="1">
        <f t="shared" si="61"/>
        <v>130</v>
      </c>
      <c r="AH243" s="1">
        <f t="shared" si="62"/>
        <v>67</v>
      </c>
      <c r="AI243" s="1">
        <f t="shared" si="63"/>
        <v>87</v>
      </c>
      <c r="AJ243">
        <f t="shared" si="65"/>
        <v>872</v>
      </c>
      <c r="AK243" s="1">
        <f t="shared" si="66"/>
        <v>4</v>
      </c>
      <c r="AL243" s="1">
        <f>RANK(AJ243,AJ:AJ,0)+COUNTIFS($AJ$3:AJ243,AJ243)-1</f>
        <v>7</v>
      </c>
      <c r="AM243" s="1">
        <f>RANK(AK243,AK:AK,0)+COUNTIFS($AK$3:AK243,AK243)-1</f>
        <v>99</v>
      </c>
      <c r="AN243" s="5">
        <f t="shared" si="64"/>
        <v>115.66666666666667</v>
      </c>
    </row>
    <row r="244" spans="1:40">
      <c r="A244" s="5">
        <f>RANK(AN244,AN:AN,1)+COUNTIFS($AN$3:AN244,AN244)-1</f>
        <v>293</v>
      </c>
      <c r="B244" s="60" t="s">
        <v>513</v>
      </c>
      <c r="C244" s="2" t="s">
        <v>33</v>
      </c>
      <c r="D244">
        <v>0</v>
      </c>
      <c r="E244">
        <v>131</v>
      </c>
      <c r="F244">
        <v>88</v>
      </c>
      <c r="G244">
        <v>10</v>
      </c>
      <c r="H244">
        <v>108</v>
      </c>
      <c r="I244">
        <v>0</v>
      </c>
      <c r="J244">
        <v>69</v>
      </c>
      <c r="K244">
        <v>15</v>
      </c>
      <c r="L244">
        <v>115</v>
      </c>
      <c r="M244">
        <v>121</v>
      </c>
      <c r="N244">
        <v>0</v>
      </c>
      <c r="O244">
        <v>59</v>
      </c>
      <c r="P244">
        <v>74</v>
      </c>
      <c r="Q244">
        <v>129</v>
      </c>
      <c r="R244">
        <v>102</v>
      </c>
      <c r="S244">
        <v>242</v>
      </c>
      <c r="W244" s="1">
        <f t="shared" si="51"/>
        <v>0</v>
      </c>
      <c r="X244" s="1">
        <f t="shared" si="52"/>
        <v>16</v>
      </c>
      <c r="Y244" s="1">
        <f t="shared" si="53"/>
        <v>43</v>
      </c>
      <c r="Z244" s="1">
        <f t="shared" si="54"/>
        <v>8</v>
      </c>
      <c r="AA244" s="1">
        <f t="shared" si="55"/>
        <v>61</v>
      </c>
      <c r="AB244" s="1">
        <f t="shared" si="56"/>
        <v>32</v>
      </c>
      <c r="AC244" s="1">
        <f t="shared" si="57"/>
        <v>69</v>
      </c>
      <c r="AD244" s="1">
        <f t="shared" si="58"/>
        <v>23</v>
      </c>
      <c r="AE244" s="1">
        <f t="shared" si="59"/>
        <v>109</v>
      </c>
      <c r="AF244" s="1">
        <f t="shared" si="60"/>
        <v>20</v>
      </c>
      <c r="AG244" s="1">
        <f t="shared" si="61"/>
        <v>0</v>
      </c>
      <c r="AH244" s="1">
        <f t="shared" si="62"/>
        <v>8</v>
      </c>
      <c r="AI244" s="1">
        <f t="shared" si="63"/>
        <v>56</v>
      </c>
      <c r="AJ244">
        <f t="shared" si="65"/>
        <v>445</v>
      </c>
      <c r="AK244" s="1">
        <f t="shared" si="66"/>
        <v>1</v>
      </c>
      <c r="AL244" s="1">
        <f>RANK(AJ244,AJ:AJ,0)+COUNTIFS($AJ$3:AJ244,AJ244)-1</f>
        <v>280</v>
      </c>
      <c r="AM244" s="1">
        <f>RANK(AK244,AK:AK,0)+COUNTIFS($AK$3:AK244,AK244)-1</f>
        <v>286</v>
      </c>
      <c r="AN244" s="5">
        <f t="shared" si="64"/>
        <v>269.33333333333331</v>
      </c>
    </row>
    <row r="245" spans="1:40">
      <c r="A245" s="5">
        <f>RANK(AN245,AN:AN,1)+COUNTIFS($AN$3:AN245,AN245)-1</f>
        <v>157</v>
      </c>
      <c r="B245" s="60" t="s">
        <v>514</v>
      </c>
      <c r="C245" s="2" t="s">
        <v>45</v>
      </c>
      <c r="D245">
        <v>0</v>
      </c>
      <c r="E245">
        <v>131</v>
      </c>
      <c r="F245">
        <v>28</v>
      </c>
      <c r="G245">
        <v>44</v>
      </c>
      <c r="H245">
        <v>0</v>
      </c>
      <c r="I245">
        <v>68</v>
      </c>
      <c r="J245">
        <v>124</v>
      </c>
      <c r="K245">
        <v>96</v>
      </c>
      <c r="L245">
        <v>110</v>
      </c>
      <c r="M245">
        <v>87</v>
      </c>
      <c r="N245">
        <v>0</v>
      </c>
      <c r="O245">
        <v>73</v>
      </c>
      <c r="P245">
        <v>9</v>
      </c>
      <c r="Q245">
        <v>33</v>
      </c>
      <c r="R245">
        <v>58</v>
      </c>
      <c r="S245">
        <v>243</v>
      </c>
      <c r="W245" s="1">
        <f t="shared" si="51"/>
        <v>0</v>
      </c>
      <c r="X245" s="1">
        <f t="shared" si="52"/>
        <v>16</v>
      </c>
      <c r="Y245" s="1">
        <f t="shared" si="53"/>
        <v>103</v>
      </c>
      <c r="Z245" s="1">
        <f t="shared" si="54"/>
        <v>42</v>
      </c>
      <c r="AA245" s="1">
        <f t="shared" si="55"/>
        <v>47</v>
      </c>
      <c r="AB245" s="1">
        <f t="shared" si="56"/>
        <v>36</v>
      </c>
      <c r="AC245" s="1">
        <f t="shared" si="57"/>
        <v>124</v>
      </c>
      <c r="AD245" s="1">
        <f t="shared" si="58"/>
        <v>58</v>
      </c>
      <c r="AE245" s="1">
        <f t="shared" si="59"/>
        <v>104</v>
      </c>
      <c r="AF245" s="1">
        <f t="shared" si="60"/>
        <v>14</v>
      </c>
      <c r="AG245" s="1">
        <f t="shared" si="61"/>
        <v>0</v>
      </c>
      <c r="AH245" s="1">
        <f t="shared" si="62"/>
        <v>6</v>
      </c>
      <c r="AI245" s="1">
        <f t="shared" si="63"/>
        <v>121</v>
      </c>
      <c r="AJ245">
        <f t="shared" si="65"/>
        <v>671</v>
      </c>
      <c r="AK245" s="1">
        <f t="shared" si="66"/>
        <v>4</v>
      </c>
      <c r="AL245" s="1">
        <f>RANK(AJ245,AJ:AJ,0)+COUNTIFS($AJ$3:AJ245,AJ245)-1</f>
        <v>112</v>
      </c>
      <c r="AM245" s="1">
        <f>RANK(AK245,AK:AK,0)+COUNTIFS($AK$3:AK245,AK245)-1</f>
        <v>100</v>
      </c>
      <c r="AN245" s="5">
        <f t="shared" si="64"/>
        <v>151.66666666666666</v>
      </c>
    </row>
    <row r="246" spans="1:40">
      <c r="A246" s="5">
        <f>RANK(AN246,AN:AN,1)+COUNTIFS($AN$3:AN246,AN246)-1</f>
        <v>219</v>
      </c>
      <c r="B246" s="60" t="s">
        <v>515</v>
      </c>
      <c r="C246" s="2" t="s">
        <v>43</v>
      </c>
      <c r="D246">
        <v>0</v>
      </c>
      <c r="E246">
        <v>6</v>
      </c>
      <c r="F246">
        <v>53</v>
      </c>
      <c r="G246">
        <v>67</v>
      </c>
      <c r="H246">
        <v>17</v>
      </c>
      <c r="I246">
        <v>79</v>
      </c>
      <c r="J246">
        <v>0</v>
      </c>
      <c r="K246">
        <v>123</v>
      </c>
      <c r="L246">
        <v>23</v>
      </c>
      <c r="M246">
        <v>0</v>
      </c>
      <c r="N246">
        <v>46</v>
      </c>
      <c r="O246">
        <v>116</v>
      </c>
      <c r="P246">
        <v>131</v>
      </c>
      <c r="Q246">
        <v>127</v>
      </c>
      <c r="R246">
        <v>5</v>
      </c>
      <c r="S246">
        <v>244</v>
      </c>
      <c r="W246" s="1">
        <f t="shared" si="51"/>
        <v>0</v>
      </c>
      <c r="X246" s="1">
        <f t="shared" si="52"/>
        <v>109</v>
      </c>
      <c r="Y246" s="1">
        <f t="shared" si="53"/>
        <v>78</v>
      </c>
      <c r="Z246" s="1">
        <f t="shared" si="54"/>
        <v>65</v>
      </c>
      <c r="AA246" s="1">
        <f t="shared" si="55"/>
        <v>30</v>
      </c>
      <c r="AB246" s="1">
        <f t="shared" si="56"/>
        <v>47</v>
      </c>
      <c r="AC246" s="1">
        <f t="shared" si="57"/>
        <v>0</v>
      </c>
      <c r="AD246" s="1">
        <f t="shared" si="58"/>
        <v>85</v>
      </c>
      <c r="AE246" s="1">
        <f t="shared" si="59"/>
        <v>17</v>
      </c>
      <c r="AF246" s="1">
        <f t="shared" si="60"/>
        <v>101</v>
      </c>
      <c r="AG246" s="1">
        <f t="shared" si="61"/>
        <v>46</v>
      </c>
      <c r="AH246" s="1">
        <f t="shared" si="62"/>
        <v>49</v>
      </c>
      <c r="AI246" s="1">
        <f t="shared" si="63"/>
        <v>1</v>
      </c>
      <c r="AJ246">
        <f t="shared" si="65"/>
        <v>628</v>
      </c>
      <c r="AK246" s="1">
        <f t="shared" si="66"/>
        <v>3</v>
      </c>
      <c r="AL246" s="1">
        <f>RANK(AJ246,AJ:AJ,0)+COUNTIFS($AJ$3:AJ246,AJ246)-1</f>
        <v>154</v>
      </c>
      <c r="AM246" s="1">
        <f>RANK(AK246,AK:AK,0)+COUNTIFS($AK$3:AK246,AK246)-1</f>
        <v>183</v>
      </c>
      <c r="AN246" s="5">
        <f t="shared" si="64"/>
        <v>193.66666666666666</v>
      </c>
    </row>
    <row r="247" spans="1:40">
      <c r="A247" s="5">
        <f>RANK(AN247,AN:AN,1)+COUNTIFS($AN$3:AN247,AN247)-1</f>
        <v>295</v>
      </c>
      <c r="B247" s="60" t="s">
        <v>516</v>
      </c>
      <c r="C247" s="2" t="s">
        <v>125</v>
      </c>
      <c r="D247">
        <v>0</v>
      </c>
      <c r="E247">
        <v>85</v>
      </c>
      <c r="F247">
        <v>131</v>
      </c>
      <c r="G247">
        <v>86</v>
      </c>
      <c r="H247">
        <v>14</v>
      </c>
      <c r="I247">
        <v>0</v>
      </c>
      <c r="J247">
        <v>15</v>
      </c>
      <c r="K247">
        <v>94</v>
      </c>
      <c r="L247">
        <v>79</v>
      </c>
      <c r="M247">
        <v>36</v>
      </c>
      <c r="N247">
        <v>0</v>
      </c>
      <c r="O247">
        <v>74</v>
      </c>
      <c r="P247">
        <v>105</v>
      </c>
      <c r="Q247">
        <v>115</v>
      </c>
      <c r="R247">
        <v>59</v>
      </c>
      <c r="S247">
        <v>245</v>
      </c>
      <c r="W247" s="1">
        <f t="shared" si="51"/>
        <v>0</v>
      </c>
      <c r="X247" s="1">
        <f t="shared" si="52"/>
        <v>30</v>
      </c>
      <c r="Y247" s="1">
        <f t="shared" si="53"/>
        <v>0</v>
      </c>
      <c r="Z247" s="1">
        <f t="shared" si="54"/>
        <v>84</v>
      </c>
      <c r="AA247" s="1">
        <f t="shared" si="55"/>
        <v>33</v>
      </c>
      <c r="AB247" s="1">
        <f t="shared" si="56"/>
        <v>32</v>
      </c>
      <c r="AC247" s="1">
        <f t="shared" si="57"/>
        <v>15</v>
      </c>
      <c r="AD247" s="1">
        <f t="shared" si="58"/>
        <v>56</v>
      </c>
      <c r="AE247" s="1">
        <f t="shared" si="59"/>
        <v>73</v>
      </c>
      <c r="AF247" s="1">
        <f t="shared" si="60"/>
        <v>65</v>
      </c>
      <c r="AG247" s="1">
        <f t="shared" si="61"/>
        <v>0</v>
      </c>
      <c r="AH247" s="1">
        <f t="shared" si="62"/>
        <v>7</v>
      </c>
      <c r="AI247" s="1">
        <f t="shared" si="63"/>
        <v>25</v>
      </c>
      <c r="AJ247">
        <f t="shared" si="65"/>
        <v>420</v>
      </c>
      <c r="AK247" s="1">
        <f t="shared" si="66"/>
        <v>1</v>
      </c>
      <c r="AL247" s="1">
        <f>RANK(AJ247,AJ:AJ,0)+COUNTIFS($AJ$3:AJ247,AJ247)-1</f>
        <v>290</v>
      </c>
      <c r="AM247" s="1">
        <f>RANK(AK247,AK:AK,0)+COUNTIFS($AK$3:AK247,AK247)-1</f>
        <v>287</v>
      </c>
      <c r="AN247" s="5">
        <f t="shared" si="64"/>
        <v>274</v>
      </c>
    </row>
    <row r="248" spans="1:40">
      <c r="A248" s="5">
        <f>RANK(AN248,AN:AN,1)+COUNTIFS($AN$3:AN248,AN248)-1</f>
        <v>75</v>
      </c>
      <c r="B248" s="60" t="s">
        <v>517</v>
      </c>
      <c r="C248" s="2" t="s">
        <v>101</v>
      </c>
      <c r="D248">
        <v>0</v>
      </c>
      <c r="E248">
        <v>131</v>
      </c>
      <c r="F248">
        <v>0</v>
      </c>
      <c r="G248">
        <v>76</v>
      </c>
      <c r="H248">
        <v>0</v>
      </c>
      <c r="I248">
        <v>75</v>
      </c>
      <c r="J248">
        <v>19</v>
      </c>
      <c r="K248">
        <v>120</v>
      </c>
      <c r="L248">
        <v>123</v>
      </c>
      <c r="M248">
        <v>52</v>
      </c>
      <c r="N248">
        <v>131</v>
      </c>
      <c r="O248">
        <v>0</v>
      </c>
      <c r="P248">
        <v>34</v>
      </c>
      <c r="Q248">
        <v>98</v>
      </c>
      <c r="R248">
        <v>99</v>
      </c>
      <c r="S248">
        <v>246</v>
      </c>
      <c r="W248" s="1">
        <f t="shared" si="51"/>
        <v>0</v>
      </c>
      <c r="X248" s="1">
        <f t="shared" si="52"/>
        <v>16</v>
      </c>
      <c r="Y248" s="1">
        <f t="shared" si="53"/>
        <v>131</v>
      </c>
      <c r="Z248" s="1">
        <f t="shared" si="54"/>
        <v>74</v>
      </c>
      <c r="AA248" s="1">
        <f t="shared" si="55"/>
        <v>47</v>
      </c>
      <c r="AB248" s="1">
        <f t="shared" si="56"/>
        <v>43</v>
      </c>
      <c r="AC248" s="1">
        <f t="shared" si="57"/>
        <v>19</v>
      </c>
      <c r="AD248" s="1">
        <f t="shared" si="58"/>
        <v>82</v>
      </c>
      <c r="AE248" s="1">
        <f t="shared" si="59"/>
        <v>117</v>
      </c>
      <c r="AF248" s="1">
        <f t="shared" si="60"/>
        <v>49</v>
      </c>
      <c r="AG248" s="1">
        <f t="shared" si="61"/>
        <v>131</v>
      </c>
      <c r="AH248" s="1">
        <f t="shared" si="62"/>
        <v>67</v>
      </c>
      <c r="AI248" s="1">
        <f t="shared" si="63"/>
        <v>96</v>
      </c>
      <c r="AJ248">
        <f t="shared" si="65"/>
        <v>872</v>
      </c>
      <c r="AK248" s="1">
        <f t="shared" si="66"/>
        <v>5</v>
      </c>
      <c r="AL248" s="1">
        <f>RANK(AJ248,AJ:AJ,0)+COUNTIFS($AJ$3:AJ248,AJ248)-1</f>
        <v>8</v>
      </c>
      <c r="AM248" s="1">
        <f>RANK(AK248,AK:AK,0)+COUNTIFS($AK$3:AK248,AK248)-1</f>
        <v>46</v>
      </c>
      <c r="AN248" s="5">
        <f t="shared" si="64"/>
        <v>100</v>
      </c>
    </row>
    <row r="249" spans="1:40">
      <c r="A249" s="5">
        <f>RANK(AN249,AN:AN,1)+COUNTIFS($AN$3:AN249,AN249)-1</f>
        <v>231</v>
      </c>
      <c r="B249" s="60" t="s">
        <v>518</v>
      </c>
      <c r="C249" s="2" t="s">
        <v>55</v>
      </c>
      <c r="D249">
        <v>0</v>
      </c>
      <c r="E249">
        <v>131</v>
      </c>
      <c r="F249">
        <v>81</v>
      </c>
      <c r="G249">
        <v>13</v>
      </c>
      <c r="H249">
        <v>16</v>
      </c>
      <c r="I249">
        <v>0</v>
      </c>
      <c r="J249">
        <v>96</v>
      </c>
      <c r="K249">
        <v>21</v>
      </c>
      <c r="L249">
        <v>70</v>
      </c>
      <c r="M249">
        <v>0</v>
      </c>
      <c r="N249">
        <v>3</v>
      </c>
      <c r="O249">
        <v>111</v>
      </c>
      <c r="P249">
        <v>8</v>
      </c>
      <c r="Q249">
        <v>86</v>
      </c>
      <c r="R249">
        <v>56</v>
      </c>
      <c r="S249">
        <v>247</v>
      </c>
      <c r="W249" s="1">
        <f t="shared" si="51"/>
        <v>0</v>
      </c>
      <c r="X249" s="1">
        <f t="shared" si="52"/>
        <v>16</v>
      </c>
      <c r="Y249" s="1">
        <f t="shared" si="53"/>
        <v>50</v>
      </c>
      <c r="Z249" s="1">
        <f t="shared" si="54"/>
        <v>11</v>
      </c>
      <c r="AA249" s="1">
        <f t="shared" si="55"/>
        <v>31</v>
      </c>
      <c r="AB249" s="1">
        <f t="shared" si="56"/>
        <v>32</v>
      </c>
      <c r="AC249" s="1">
        <f t="shared" si="57"/>
        <v>96</v>
      </c>
      <c r="AD249" s="1">
        <f t="shared" si="58"/>
        <v>17</v>
      </c>
      <c r="AE249" s="1">
        <f t="shared" si="59"/>
        <v>64</v>
      </c>
      <c r="AF249" s="1">
        <f t="shared" si="60"/>
        <v>101</v>
      </c>
      <c r="AG249" s="1">
        <f t="shared" si="61"/>
        <v>3</v>
      </c>
      <c r="AH249" s="1">
        <f t="shared" si="62"/>
        <v>44</v>
      </c>
      <c r="AI249" s="1">
        <f t="shared" si="63"/>
        <v>122</v>
      </c>
      <c r="AJ249">
        <f t="shared" si="65"/>
        <v>587</v>
      </c>
      <c r="AK249" s="1">
        <f t="shared" si="66"/>
        <v>3</v>
      </c>
      <c r="AL249" s="1">
        <f>RANK(AJ249,AJ:AJ,0)+COUNTIFS($AJ$3:AJ249,AJ249)-1</f>
        <v>183</v>
      </c>
      <c r="AM249" s="1">
        <f>RANK(AK249,AK:AK,0)+COUNTIFS($AK$3:AK249,AK249)-1</f>
        <v>184</v>
      </c>
      <c r="AN249" s="5">
        <f t="shared" si="64"/>
        <v>204.66666666666666</v>
      </c>
    </row>
    <row r="250" spans="1:40">
      <c r="A250" s="5">
        <f>RANK(AN250,AN:AN,1)+COUNTIFS($AN$3:AN250,AN250)-1</f>
        <v>297</v>
      </c>
      <c r="B250" s="60" t="s">
        <v>519</v>
      </c>
      <c r="C250" s="2" t="s">
        <v>111</v>
      </c>
      <c r="D250">
        <v>0</v>
      </c>
      <c r="E250">
        <v>131</v>
      </c>
      <c r="F250">
        <v>122</v>
      </c>
      <c r="G250">
        <v>49</v>
      </c>
      <c r="H250">
        <v>51</v>
      </c>
      <c r="I250">
        <v>42</v>
      </c>
      <c r="J250">
        <v>54</v>
      </c>
      <c r="K250">
        <v>0</v>
      </c>
      <c r="L250">
        <v>37</v>
      </c>
      <c r="M250">
        <v>63</v>
      </c>
      <c r="N250">
        <v>57</v>
      </c>
      <c r="O250">
        <v>0</v>
      </c>
      <c r="P250">
        <v>82</v>
      </c>
      <c r="Q250">
        <v>22</v>
      </c>
      <c r="R250">
        <v>81</v>
      </c>
      <c r="S250">
        <v>248</v>
      </c>
      <c r="W250" s="1">
        <f t="shared" si="51"/>
        <v>0</v>
      </c>
      <c r="X250" s="1">
        <f t="shared" si="52"/>
        <v>16</v>
      </c>
      <c r="Y250" s="1">
        <f t="shared" si="53"/>
        <v>9</v>
      </c>
      <c r="Z250" s="1">
        <f t="shared" si="54"/>
        <v>47</v>
      </c>
      <c r="AA250" s="1">
        <f t="shared" si="55"/>
        <v>4</v>
      </c>
      <c r="AB250" s="1">
        <f t="shared" si="56"/>
        <v>10</v>
      </c>
      <c r="AC250" s="1">
        <f t="shared" si="57"/>
        <v>54</v>
      </c>
      <c r="AD250" s="1">
        <f t="shared" si="58"/>
        <v>38</v>
      </c>
      <c r="AE250" s="1">
        <f t="shared" si="59"/>
        <v>31</v>
      </c>
      <c r="AF250" s="1">
        <f t="shared" si="60"/>
        <v>38</v>
      </c>
      <c r="AG250" s="1">
        <f t="shared" si="61"/>
        <v>57</v>
      </c>
      <c r="AH250" s="1">
        <f t="shared" si="62"/>
        <v>67</v>
      </c>
      <c r="AI250" s="1">
        <f t="shared" si="63"/>
        <v>48</v>
      </c>
      <c r="AJ250">
        <f t="shared" si="65"/>
        <v>419</v>
      </c>
      <c r="AK250" s="1">
        <f t="shared" si="66"/>
        <v>0</v>
      </c>
      <c r="AL250" s="1">
        <f>RANK(AJ250,AJ:AJ,0)+COUNTIFS($AJ$3:AJ250,AJ250)-1</f>
        <v>292</v>
      </c>
      <c r="AM250" s="1">
        <f>RANK(AK250,AK:AK,0)+COUNTIFS($AK$3:AK250,AK250)-1</f>
        <v>297</v>
      </c>
      <c r="AN250" s="5">
        <f t="shared" si="64"/>
        <v>279</v>
      </c>
    </row>
    <row r="251" spans="1:40">
      <c r="A251" s="5">
        <f>RANK(AN251,AN:AN,1)+COUNTIFS($AN$3:AN251,AN251)-1</f>
        <v>298</v>
      </c>
      <c r="B251" s="60" t="s">
        <v>520</v>
      </c>
      <c r="C251" s="2" t="s">
        <v>90</v>
      </c>
      <c r="D251">
        <v>0</v>
      </c>
      <c r="E251">
        <v>96</v>
      </c>
      <c r="F251">
        <v>131</v>
      </c>
      <c r="G251">
        <v>75</v>
      </c>
      <c r="H251">
        <v>21</v>
      </c>
      <c r="I251">
        <v>84</v>
      </c>
      <c r="J251">
        <v>44</v>
      </c>
      <c r="K251">
        <v>0</v>
      </c>
      <c r="L251">
        <v>30</v>
      </c>
      <c r="M251">
        <v>31</v>
      </c>
      <c r="N251">
        <v>0</v>
      </c>
      <c r="O251">
        <v>83</v>
      </c>
      <c r="P251">
        <v>108</v>
      </c>
      <c r="Q251">
        <v>125</v>
      </c>
      <c r="R251">
        <v>103</v>
      </c>
      <c r="S251">
        <v>249</v>
      </c>
      <c r="W251" s="1">
        <f t="shared" si="51"/>
        <v>0</v>
      </c>
      <c r="X251" s="1">
        <f t="shared" si="52"/>
        <v>19</v>
      </c>
      <c r="Y251" s="1">
        <f t="shared" si="53"/>
        <v>0</v>
      </c>
      <c r="Z251" s="1">
        <f t="shared" si="54"/>
        <v>73</v>
      </c>
      <c r="AA251" s="1">
        <f t="shared" si="55"/>
        <v>26</v>
      </c>
      <c r="AB251" s="1">
        <f t="shared" si="56"/>
        <v>52</v>
      </c>
      <c r="AC251" s="1">
        <f t="shared" si="57"/>
        <v>44</v>
      </c>
      <c r="AD251" s="1">
        <f t="shared" si="58"/>
        <v>38</v>
      </c>
      <c r="AE251" s="1">
        <f t="shared" si="59"/>
        <v>24</v>
      </c>
      <c r="AF251" s="1">
        <f t="shared" si="60"/>
        <v>70</v>
      </c>
      <c r="AG251" s="1">
        <f t="shared" si="61"/>
        <v>0</v>
      </c>
      <c r="AH251" s="1">
        <f t="shared" si="62"/>
        <v>16</v>
      </c>
      <c r="AI251" s="1">
        <f t="shared" si="63"/>
        <v>22</v>
      </c>
      <c r="AJ251">
        <f t="shared" si="65"/>
        <v>384</v>
      </c>
      <c r="AK251" s="1">
        <f t="shared" si="66"/>
        <v>0</v>
      </c>
      <c r="AL251" s="1">
        <f>RANK(AJ251,AJ:AJ,0)+COUNTIFS($AJ$3:AJ251,AJ251)-1</f>
        <v>297</v>
      </c>
      <c r="AM251" s="1">
        <f>RANK(AK251,AK:AK,0)+COUNTIFS($AK$3:AK251,AK251)-1</f>
        <v>298</v>
      </c>
      <c r="AN251" s="5">
        <f t="shared" si="64"/>
        <v>281.33333333333331</v>
      </c>
    </row>
    <row r="252" spans="1:40">
      <c r="A252" s="5">
        <f>RANK(AN252,AN:AN,1)+COUNTIFS($AN$3:AN252,AN252)-1</f>
        <v>103</v>
      </c>
      <c r="B252" s="60" t="s">
        <v>521</v>
      </c>
      <c r="C252" s="2" t="s">
        <v>61</v>
      </c>
      <c r="D252">
        <v>0</v>
      </c>
      <c r="E252">
        <v>128</v>
      </c>
      <c r="F252">
        <v>0</v>
      </c>
      <c r="G252">
        <v>112</v>
      </c>
      <c r="H252">
        <v>29</v>
      </c>
      <c r="I252">
        <v>55</v>
      </c>
      <c r="J252">
        <v>129</v>
      </c>
      <c r="K252">
        <v>67</v>
      </c>
      <c r="L252">
        <v>0</v>
      </c>
      <c r="M252">
        <v>18</v>
      </c>
      <c r="N252">
        <v>106</v>
      </c>
      <c r="O252">
        <v>118</v>
      </c>
      <c r="P252">
        <v>93</v>
      </c>
      <c r="Q252">
        <v>49</v>
      </c>
      <c r="R252">
        <v>41</v>
      </c>
      <c r="S252">
        <v>250</v>
      </c>
      <c r="W252" s="1">
        <f t="shared" si="51"/>
        <v>0</v>
      </c>
      <c r="X252" s="1">
        <f t="shared" si="52"/>
        <v>13</v>
      </c>
      <c r="Y252" s="1">
        <f t="shared" si="53"/>
        <v>131</v>
      </c>
      <c r="Z252" s="1">
        <f t="shared" si="54"/>
        <v>110</v>
      </c>
      <c r="AA252" s="1">
        <f t="shared" si="55"/>
        <v>18</v>
      </c>
      <c r="AB252" s="1">
        <f t="shared" si="56"/>
        <v>23</v>
      </c>
      <c r="AC252" s="1">
        <f t="shared" si="57"/>
        <v>129</v>
      </c>
      <c r="AD252" s="1">
        <f t="shared" si="58"/>
        <v>29</v>
      </c>
      <c r="AE252" s="1">
        <f t="shared" si="59"/>
        <v>6</v>
      </c>
      <c r="AF252" s="1">
        <f t="shared" si="60"/>
        <v>83</v>
      </c>
      <c r="AG252" s="1">
        <f t="shared" si="61"/>
        <v>106</v>
      </c>
      <c r="AH252" s="1">
        <f t="shared" si="62"/>
        <v>51</v>
      </c>
      <c r="AI252" s="1">
        <f t="shared" si="63"/>
        <v>37</v>
      </c>
      <c r="AJ252">
        <f t="shared" si="65"/>
        <v>736</v>
      </c>
      <c r="AK252" s="1">
        <f t="shared" si="66"/>
        <v>5</v>
      </c>
      <c r="AL252" s="1">
        <f>RANK(AJ252,AJ:AJ,0)+COUNTIFS($AJ$3:AJ252,AJ252)-1</f>
        <v>63</v>
      </c>
      <c r="AM252" s="1">
        <f>RANK(AK252,AK:AK,0)+COUNTIFS($AK$3:AK252,AK252)-1</f>
        <v>47</v>
      </c>
      <c r="AN252" s="5">
        <f t="shared" si="64"/>
        <v>120</v>
      </c>
    </row>
    <row r="253" spans="1:40">
      <c r="A253" s="5">
        <f>RANK(AN253,AN:AN,1)+COUNTIFS($AN$3:AN253,AN253)-1</f>
        <v>292</v>
      </c>
      <c r="B253" s="60" t="s">
        <v>522</v>
      </c>
      <c r="C253" s="2" t="s">
        <v>38</v>
      </c>
      <c r="D253">
        <v>0</v>
      </c>
      <c r="E253">
        <v>113</v>
      </c>
      <c r="F253">
        <v>131</v>
      </c>
      <c r="G253">
        <v>20</v>
      </c>
      <c r="H253">
        <v>23</v>
      </c>
      <c r="I253">
        <v>45</v>
      </c>
      <c r="J253">
        <v>0</v>
      </c>
      <c r="K253">
        <v>29</v>
      </c>
      <c r="L253">
        <v>70</v>
      </c>
      <c r="M253">
        <v>53</v>
      </c>
      <c r="N253">
        <v>90</v>
      </c>
      <c r="O253">
        <v>31</v>
      </c>
      <c r="P253">
        <v>3</v>
      </c>
      <c r="Q253">
        <v>0</v>
      </c>
      <c r="R253">
        <v>4</v>
      </c>
      <c r="S253">
        <v>251</v>
      </c>
      <c r="W253" s="1">
        <f t="shared" si="51"/>
        <v>0</v>
      </c>
      <c r="X253" s="1">
        <f t="shared" si="52"/>
        <v>2</v>
      </c>
      <c r="Y253" s="1">
        <f t="shared" si="53"/>
        <v>0</v>
      </c>
      <c r="Z253" s="1">
        <f t="shared" si="54"/>
        <v>18</v>
      </c>
      <c r="AA253" s="1">
        <f t="shared" si="55"/>
        <v>24</v>
      </c>
      <c r="AB253" s="1">
        <f t="shared" si="56"/>
        <v>13</v>
      </c>
      <c r="AC253" s="1">
        <f t="shared" si="57"/>
        <v>0</v>
      </c>
      <c r="AD253" s="1">
        <f t="shared" si="58"/>
        <v>9</v>
      </c>
      <c r="AE253" s="1">
        <f t="shared" si="59"/>
        <v>64</v>
      </c>
      <c r="AF253" s="1">
        <f t="shared" si="60"/>
        <v>48</v>
      </c>
      <c r="AG253" s="1">
        <f t="shared" si="61"/>
        <v>90</v>
      </c>
      <c r="AH253" s="1">
        <f t="shared" si="62"/>
        <v>36</v>
      </c>
      <c r="AI253" s="1">
        <f t="shared" si="63"/>
        <v>127</v>
      </c>
      <c r="AJ253">
        <f t="shared" si="65"/>
        <v>431</v>
      </c>
      <c r="AK253" s="1">
        <f t="shared" si="66"/>
        <v>2</v>
      </c>
      <c r="AL253" s="1">
        <f>RANK(AJ253,AJ:AJ,0)+COUNTIFS($AJ$3:AJ253,AJ253)-1</f>
        <v>285</v>
      </c>
      <c r="AM253" s="1">
        <f>RANK(AK253,AK:AK,0)+COUNTIFS($AK$3:AK253,AK253)-1</f>
        <v>250</v>
      </c>
      <c r="AN253" s="5">
        <f t="shared" si="64"/>
        <v>262</v>
      </c>
    </row>
    <row r="254" spans="1:40">
      <c r="A254" s="5">
        <f>RANK(AN254,AN:AN,1)+COUNTIFS($AN$3:AN254,AN254)-1</f>
        <v>161</v>
      </c>
      <c r="B254" s="60" t="s">
        <v>523</v>
      </c>
      <c r="C254" s="2" t="s">
        <v>77</v>
      </c>
      <c r="D254">
        <v>0</v>
      </c>
      <c r="E254">
        <v>55</v>
      </c>
      <c r="F254">
        <v>36</v>
      </c>
      <c r="G254">
        <v>73</v>
      </c>
      <c r="H254">
        <v>119</v>
      </c>
      <c r="I254">
        <v>131</v>
      </c>
      <c r="J254">
        <v>118</v>
      </c>
      <c r="K254">
        <v>0</v>
      </c>
      <c r="L254">
        <v>66</v>
      </c>
      <c r="M254">
        <v>25</v>
      </c>
      <c r="N254">
        <v>50</v>
      </c>
      <c r="O254">
        <v>0</v>
      </c>
      <c r="P254">
        <v>113</v>
      </c>
      <c r="Q254">
        <v>106</v>
      </c>
      <c r="R254">
        <v>49</v>
      </c>
      <c r="S254">
        <v>252</v>
      </c>
      <c r="W254" s="1">
        <f t="shared" si="51"/>
        <v>0</v>
      </c>
      <c r="X254" s="1">
        <f t="shared" si="52"/>
        <v>60</v>
      </c>
      <c r="Y254" s="1">
        <f t="shared" si="53"/>
        <v>95</v>
      </c>
      <c r="Z254" s="1">
        <f t="shared" si="54"/>
        <v>71</v>
      </c>
      <c r="AA254" s="1">
        <f t="shared" si="55"/>
        <v>72</v>
      </c>
      <c r="AB254" s="1">
        <f t="shared" si="56"/>
        <v>99</v>
      </c>
      <c r="AC254" s="1">
        <f t="shared" si="57"/>
        <v>118</v>
      </c>
      <c r="AD254" s="1">
        <f t="shared" si="58"/>
        <v>38</v>
      </c>
      <c r="AE254" s="1">
        <f t="shared" si="59"/>
        <v>60</v>
      </c>
      <c r="AF254" s="1">
        <f t="shared" si="60"/>
        <v>76</v>
      </c>
      <c r="AG254" s="1">
        <f t="shared" si="61"/>
        <v>50</v>
      </c>
      <c r="AH254" s="1">
        <f t="shared" si="62"/>
        <v>67</v>
      </c>
      <c r="AI254" s="1">
        <f t="shared" si="63"/>
        <v>17</v>
      </c>
      <c r="AJ254">
        <f t="shared" si="65"/>
        <v>823</v>
      </c>
      <c r="AK254" s="1">
        <f t="shared" si="66"/>
        <v>3</v>
      </c>
      <c r="AL254" s="1">
        <f>RANK(AJ254,AJ:AJ,0)+COUNTIFS($AJ$3:AJ254,AJ254)-1</f>
        <v>22</v>
      </c>
      <c r="AM254" s="1">
        <f>RANK(AK254,AK:AK,0)+COUNTIFS($AK$3:AK254,AK254)-1</f>
        <v>185</v>
      </c>
      <c r="AN254" s="5">
        <f t="shared" si="64"/>
        <v>153</v>
      </c>
    </row>
    <row r="255" spans="1:40">
      <c r="A255" s="5">
        <f>RANK(AN255,AN:AN,1)+COUNTIFS($AN$3:AN255,AN255)-1</f>
        <v>119</v>
      </c>
      <c r="B255" s="60" t="s">
        <v>524</v>
      </c>
      <c r="C255" s="2" t="s">
        <v>106</v>
      </c>
      <c r="D255">
        <v>0</v>
      </c>
      <c r="E255">
        <v>131</v>
      </c>
      <c r="F255">
        <v>31</v>
      </c>
      <c r="G255">
        <v>127</v>
      </c>
      <c r="H255">
        <v>4</v>
      </c>
      <c r="I255">
        <v>86</v>
      </c>
      <c r="J255">
        <v>0</v>
      </c>
      <c r="K255">
        <v>100</v>
      </c>
      <c r="L255">
        <v>80</v>
      </c>
      <c r="M255">
        <v>16</v>
      </c>
      <c r="N255">
        <v>60</v>
      </c>
      <c r="O255">
        <v>96</v>
      </c>
      <c r="P255">
        <v>0</v>
      </c>
      <c r="Q255">
        <v>10</v>
      </c>
      <c r="R255">
        <v>111</v>
      </c>
      <c r="S255">
        <v>253</v>
      </c>
      <c r="W255" s="1">
        <f t="shared" si="51"/>
        <v>0</v>
      </c>
      <c r="X255" s="1">
        <f t="shared" si="52"/>
        <v>16</v>
      </c>
      <c r="Y255" s="1">
        <f t="shared" si="53"/>
        <v>100</v>
      </c>
      <c r="Z255" s="1">
        <f t="shared" si="54"/>
        <v>125</v>
      </c>
      <c r="AA255" s="1">
        <f t="shared" si="55"/>
        <v>43</v>
      </c>
      <c r="AB255" s="1">
        <f t="shared" si="56"/>
        <v>54</v>
      </c>
      <c r="AC255" s="1">
        <f t="shared" si="57"/>
        <v>0</v>
      </c>
      <c r="AD255" s="1">
        <f t="shared" si="58"/>
        <v>62</v>
      </c>
      <c r="AE255" s="1">
        <f t="shared" si="59"/>
        <v>74</v>
      </c>
      <c r="AF255" s="1">
        <f t="shared" si="60"/>
        <v>85</v>
      </c>
      <c r="AG255" s="1">
        <f t="shared" si="61"/>
        <v>60</v>
      </c>
      <c r="AH255" s="1">
        <f t="shared" si="62"/>
        <v>29</v>
      </c>
      <c r="AI255" s="1">
        <f t="shared" si="63"/>
        <v>130</v>
      </c>
      <c r="AJ255">
        <f t="shared" si="65"/>
        <v>778</v>
      </c>
      <c r="AK255" s="1">
        <f t="shared" si="66"/>
        <v>4</v>
      </c>
      <c r="AL255" s="1">
        <f>RANK(AJ255,AJ:AJ,0)+COUNTIFS($AJ$3:AJ255,AJ255)-1</f>
        <v>42</v>
      </c>
      <c r="AM255" s="1">
        <f>RANK(AK255,AK:AK,0)+COUNTIFS($AK$3:AK255,AK255)-1</f>
        <v>101</v>
      </c>
      <c r="AN255" s="5">
        <f t="shared" si="64"/>
        <v>132</v>
      </c>
    </row>
    <row r="256" spans="1:40">
      <c r="A256" s="5">
        <f>RANK(AN256,AN:AN,1)+COUNTIFS($AN$3:AN256,AN256)-1</f>
        <v>240</v>
      </c>
      <c r="B256" s="60" t="s">
        <v>525</v>
      </c>
      <c r="C256" s="2" t="s">
        <v>108</v>
      </c>
      <c r="D256">
        <v>0</v>
      </c>
      <c r="E256">
        <v>53</v>
      </c>
      <c r="F256">
        <v>131</v>
      </c>
      <c r="G256">
        <v>74</v>
      </c>
      <c r="H256">
        <v>83</v>
      </c>
      <c r="I256">
        <v>0</v>
      </c>
      <c r="J256">
        <v>103</v>
      </c>
      <c r="K256">
        <v>122</v>
      </c>
      <c r="L256">
        <v>13</v>
      </c>
      <c r="M256">
        <v>30</v>
      </c>
      <c r="N256">
        <v>0</v>
      </c>
      <c r="O256">
        <v>84</v>
      </c>
      <c r="P256">
        <v>31</v>
      </c>
      <c r="Q256">
        <v>104</v>
      </c>
      <c r="R256">
        <v>44</v>
      </c>
      <c r="S256">
        <v>254</v>
      </c>
      <c r="W256" s="1">
        <f t="shared" si="51"/>
        <v>0</v>
      </c>
      <c r="X256" s="1">
        <f t="shared" si="52"/>
        <v>62</v>
      </c>
      <c r="Y256" s="1">
        <f t="shared" si="53"/>
        <v>0</v>
      </c>
      <c r="Z256" s="1">
        <f t="shared" si="54"/>
        <v>72</v>
      </c>
      <c r="AA256" s="1">
        <f t="shared" si="55"/>
        <v>36</v>
      </c>
      <c r="AB256" s="1">
        <f t="shared" si="56"/>
        <v>32</v>
      </c>
      <c r="AC256" s="1">
        <f t="shared" si="57"/>
        <v>103</v>
      </c>
      <c r="AD256" s="1">
        <f t="shared" si="58"/>
        <v>84</v>
      </c>
      <c r="AE256" s="1">
        <f t="shared" si="59"/>
        <v>7</v>
      </c>
      <c r="AF256" s="1">
        <f t="shared" si="60"/>
        <v>71</v>
      </c>
      <c r="AG256" s="1">
        <f t="shared" si="61"/>
        <v>0</v>
      </c>
      <c r="AH256" s="1">
        <f t="shared" si="62"/>
        <v>17</v>
      </c>
      <c r="AI256" s="1">
        <f t="shared" si="63"/>
        <v>99</v>
      </c>
      <c r="AJ256">
        <f>SUM(W256:AI256)</f>
        <v>583</v>
      </c>
      <c r="AK256" s="1">
        <f>COUNTIFS(W256:AI256,"&gt;=80")</f>
        <v>3</v>
      </c>
      <c r="AL256" s="1">
        <f>RANK(AJ256,AJ:AJ,0)+COUNTIFS($AJ$3:AJ256,AJ256)-1</f>
        <v>187</v>
      </c>
      <c r="AM256" s="1">
        <f>RANK(AK256,AK:AK,0)+COUNTIFS($AK$3:AK256,AK256)-1</f>
        <v>186</v>
      </c>
      <c r="AN256" s="5">
        <f t="shared" si="64"/>
        <v>209</v>
      </c>
    </row>
    <row r="257" spans="1:40">
      <c r="A257" s="5">
        <f>RANK(AN257,AN:AN,1)+COUNTIFS($AN$3:AN257,AN257)-1</f>
        <v>289</v>
      </c>
      <c r="B257" s="60" t="s">
        <v>526</v>
      </c>
      <c r="C257" s="2" t="s">
        <v>11</v>
      </c>
      <c r="D257">
        <v>0</v>
      </c>
      <c r="E257">
        <v>123</v>
      </c>
      <c r="F257">
        <v>105</v>
      </c>
      <c r="G257">
        <v>0</v>
      </c>
      <c r="H257">
        <v>18</v>
      </c>
      <c r="I257">
        <v>33</v>
      </c>
      <c r="J257">
        <v>115</v>
      </c>
      <c r="K257">
        <v>2</v>
      </c>
      <c r="L257">
        <v>124</v>
      </c>
      <c r="M257">
        <v>62</v>
      </c>
      <c r="N257">
        <v>0</v>
      </c>
      <c r="O257">
        <v>9</v>
      </c>
      <c r="P257">
        <v>96</v>
      </c>
      <c r="Q257">
        <v>68</v>
      </c>
      <c r="R257">
        <v>77</v>
      </c>
      <c r="S257">
        <v>255</v>
      </c>
      <c r="W257" s="1">
        <f t="shared" si="51"/>
        <v>0</v>
      </c>
      <c r="X257" s="1">
        <f t="shared" si="52"/>
        <v>8</v>
      </c>
      <c r="Y257" s="1">
        <f t="shared" si="53"/>
        <v>26</v>
      </c>
      <c r="Z257" s="1">
        <f t="shared" si="54"/>
        <v>2</v>
      </c>
      <c r="AA257" s="1">
        <f t="shared" si="55"/>
        <v>29</v>
      </c>
      <c r="AB257" s="1">
        <f t="shared" si="56"/>
        <v>1</v>
      </c>
      <c r="AC257" s="1">
        <f t="shared" si="57"/>
        <v>115</v>
      </c>
      <c r="AD257" s="1">
        <f t="shared" si="58"/>
        <v>36</v>
      </c>
      <c r="AE257" s="1">
        <f t="shared" si="59"/>
        <v>118</v>
      </c>
      <c r="AF257" s="1">
        <f t="shared" si="60"/>
        <v>39</v>
      </c>
      <c r="AG257" s="1">
        <f t="shared" si="61"/>
        <v>0</v>
      </c>
      <c r="AH257" s="1">
        <f t="shared" si="62"/>
        <v>58</v>
      </c>
      <c r="AI257" s="1">
        <f t="shared" si="63"/>
        <v>34</v>
      </c>
      <c r="AJ257">
        <f t="shared" ref="AJ257:AJ289" si="67">SUM(W257:AI257)</f>
        <v>466</v>
      </c>
      <c r="AK257" s="1">
        <f t="shared" ref="AK257:AK289" si="68">COUNTIFS(W257:AI257,"&gt;=80")</f>
        <v>2</v>
      </c>
      <c r="AL257" s="1">
        <f>RANK(AJ257,AJ:AJ,0)+COUNTIFS($AJ$3:AJ257,AJ257)-1</f>
        <v>266</v>
      </c>
      <c r="AM257" s="1">
        <f>RANK(AK257,AK:AK,0)+COUNTIFS($AK$3:AK257,AK257)-1</f>
        <v>251</v>
      </c>
      <c r="AN257" s="5">
        <f t="shared" si="64"/>
        <v>257.33333333333331</v>
      </c>
    </row>
    <row r="258" spans="1:40">
      <c r="A258" s="5">
        <f>RANK(AN258,AN:AN,1)+COUNTIFS($AN$3:AN258,AN258)-1</f>
        <v>279</v>
      </c>
      <c r="B258" s="60" t="s">
        <v>527</v>
      </c>
      <c r="C258" s="2" t="s">
        <v>80</v>
      </c>
      <c r="D258">
        <v>0</v>
      </c>
      <c r="E258">
        <v>34</v>
      </c>
      <c r="F258">
        <v>131</v>
      </c>
      <c r="G258">
        <v>80</v>
      </c>
      <c r="H258">
        <v>48</v>
      </c>
      <c r="I258">
        <v>0</v>
      </c>
      <c r="J258">
        <v>49</v>
      </c>
      <c r="K258">
        <v>92</v>
      </c>
      <c r="L258">
        <v>4</v>
      </c>
      <c r="M258">
        <v>55</v>
      </c>
      <c r="N258">
        <v>0</v>
      </c>
      <c r="O258">
        <v>25</v>
      </c>
      <c r="P258">
        <v>14</v>
      </c>
      <c r="Q258">
        <v>66</v>
      </c>
      <c r="R258">
        <v>45</v>
      </c>
      <c r="S258">
        <v>256</v>
      </c>
      <c r="W258" s="1">
        <f t="shared" si="51"/>
        <v>0</v>
      </c>
      <c r="X258" s="1">
        <f t="shared" si="52"/>
        <v>81</v>
      </c>
      <c r="Y258" s="1">
        <f t="shared" si="53"/>
        <v>0</v>
      </c>
      <c r="Z258" s="1">
        <f t="shared" si="54"/>
        <v>78</v>
      </c>
      <c r="AA258" s="1">
        <f t="shared" si="55"/>
        <v>1</v>
      </c>
      <c r="AB258" s="1">
        <f t="shared" si="56"/>
        <v>32</v>
      </c>
      <c r="AC258" s="1">
        <f t="shared" si="57"/>
        <v>49</v>
      </c>
      <c r="AD258" s="1">
        <f t="shared" si="58"/>
        <v>54</v>
      </c>
      <c r="AE258" s="1">
        <f t="shared" si="59"/>
        <v>2</v>
      </c>
      <c r="AF258" s="1">
        <f t="shared" si="60"/>
        <v>46</v>
      </c>
      <c r="AG258" s="1">
        <f t="shared" si="61"/>
        <v>0</v>
      </c>
      <c r="AH258" s="1">
        <f t="shared" si="62"/>
        <v>42</v>
      </c>
      <c r="AI258" s="1">
        <f t="shared" si="63"/>
        <v>116</v>
      </c>
      <c r="AJ258">
        <f t="shared" si="67"/>
        <v>501</v>
      </c>
      <c r="AK258" s="1">
        <f t="shared" si="68"/>
        <v>2</v>
      </c>
      <c r="AL258" s="1">
        <f>RANK(AJ258,AJ:AJ,0)+COUNTIFS($AJ$3:AJ258,AJ258)-1</f>
        <v>241</v>
      </c>
      <c r="AM258" s="1">
        <f>RANK(AK258,AK:AK,0)+COUNTIFS($AK$3:AK258,AK258)-1</f>
        <v>252</v>
      </c>
      <c r="AN258" s="5">
        <f t="shared" si="64"/>
        <v>249.66666666666666</v>
      </c>
    </row>
    <row r="259" spans="1:40">
      <c r="A259" s="5">
        <f>RANK(AN259,AN:AN,1)+COUNTIFS($AN$3:AN259,AN259)-1</f>
        <v>274</v>
      </c>
      <c r="B259" s="60" t="s">
        <v>528</v>
      </c>
      <c r="C259" s="2" t="s">
        <v>12</v>
      </c>
      <c r="D259">
        <v>0</v>
      </c>
      <c r="E259">
        <v>131</v>
      </c>
      <c r="F259">
        <v>12</v>
      </c>
      <c r="G259">
        <v>0</v>
      </c>
      <c r="H259">
        <v>113</v>
      </c>
      <c r="I259">
        <v>122</v>
      </c>
      <c r="J259">
        <v>0</v>
      </c>
      <c r="K259">
        <v>108</v>
      </c>
      <c r="L259">
        <v>84</v>
      </c>
      <c r="M259">
        <v>104</v>
      </c>
      <c r="N259">
        <v>44</v>
      </c>
      <c r="O259">
        <v>95</v>
      </c>
      <c r="P259">
        <v>125</v>
      </c>
      <c r="Q259">
        <v>83</v>
      </c>
      <c r="R259">
        <v>30</v>
      </c>
      <c r="S259">
        <v>257</v>
      </c>
      <c r="W259" s="1">
        <f t="shared" ref="W259:W290" si="69">ABS(W$2-D259)</f>
        <v>0</v>
      </c>
      <c r="X259" s="1">
        <f t="shared" ref="X259:X290" si="70">ABS(X$2-E259)</f>
        <v>16</v>
      </c>
      <c r="Y259" s="1">
        <f t="shared" ref="Y259:Y290" si="71">ABS(Y$2-F259)</f>
        <v>119</v>
      </c>
      <c r="Z259" s="1">
        <f t="shared" ref="Z259:Z290" si="72">ABS(Z$2-G259)</f>
        <v>2</v>
      </c>
      <c r="AA259" s="1">
        <f t="shared" ref="AA259:AA290" si="73">ABS(AA$2-H259)</f>
        <v>66</v>
      </c>
      <c r="AB259" s="1">
        <f t="shared" ref="AB259:AB290" si="74">ABS(AB$2-I259)</f>
        <v>90</v>
      </c>
      <c r="AC259" s="1">
        <f t="shared" ref="AC259:AC290" si="75">ABS(AC$2-J259)</f>
        <v>0</v>
      </c>
      <c r="AD259" s="1">
        <f t="shared" ref="AD259:AD290" si="76">ABS(AD$2-K259)</f>
        <v>70</v>
      </c>
      <c r="AE259" s="1">
        <f t="shared" ref="AE259:AE290" si="77">ABS(AE$2-L259)</f>
        <v>78</v>
      </c>
      <c r="AF259" s="1">
        <f t="shared" ref="AF259:AF290" si="78">ABS(AF$2-M259)</f>
        <v>3</v>
      </c>
      <c r="AG259" s="1">
        <f t="shared" ref="AG259:AG290" si="79">ABS(AG$2-N259)</f>
        <v>44</v>
      </c>
      <c r="AH259" s="1">
        <f t="shared" ref="AH259:AH290" si="80">ABS(AH$2-O259)</f>
        <v>28</v>
      </c>
      <c r="AI259" s="1">
        <f t="shared" ref="AI259:AI290" si="81">ABS(AI$2-P259)</f>
        <v>5</v>
      </c>
      <c r="AJ259">
        <f t="shared" si="67"/>
        <v>521</v>
      </c>
      <c r="AK259" s="1">
        <f t="shared" si="68"/>
        <v>2</v>
      </c>
      <c r="AL259" s="1">
        <f>RANK(AJ259,AJ:AJ,0)+COUNTIFS($AJ$3:AJ259,AJ259)-1</f>
        <v>220</v>
      </c>
      <c r="AM259" s="1">
        <f>RANK(AK259,AK:AK,0)+COUNTIFS($AK$3:AK259,AK259)-1</f>
        <v>253</v>
      </c>
      <c r="AN259" s="5">
        <f t="shared" ref="AN259:AN322" si="82">AVERAGE(AL259,AM259,S259)</f>
        <v>243.33333333333334</v>
      </c>
    </row>
    <row r="260" spans="1:40">
      <c r="A260" s="5">
        <f>RANK(AN260,AN:AN,1)+COUNTIFS($AN$3:AN260,AN260)-1</f>
        <v>81</v>
      </c>
      <c r="B260" s="60" t="s">
        <v>529</v>
      </c>
      <c r="C260" s="2" t="s">
        <v>83</v>
      </c>
      <c r="D260">
        <v>0</v>
      </c>
      <c r="E260">
        <v>103</v>
      </c>
      <c r="F260">
        <v>16</v>
      </c>
      <c r="G260">
        <v>83</v>
      </c>
      <c r="H260">
        <v>42</v>
      </c>
      <c r="I260">
        <v>123</v>
      </c>
      <c r="J260">
        <v>120</v>
      </c>
      <c r="K260">
        <v>0</v>
      </c>
      <c r="L260">
        <v>91</v>
      </c>
      <c r="M260">
        <v>99</v>
      </c>
      <c r="N260">
        <v>75</v>
      </c>
      <c r="O260">
        <v>76</v>
      </c>
      <c r="P260">
        <v>0</v>
      </c>
      <c r="Q260">
        <v>93</v>
      </c>
      <c r="R260">
        <v>52</v>
      </c>
      <c r="S260">
        <v>258</v>
      </c>
      <c r="W260" s="1">
        <f t="shared" si="69"/>
        <v>0</v>
      </c>
      <c r="X260" s="1">
        <f t="shared" si="70"/>
        <v>12</v>
      </c>
      <c r="Y260" s="1">
        <f t="shared" si="71"/>
        <v>115</v>
      </c>
      <c r="Z260" s="1">
        <f t="shared" si="72"/>
        <v>81</v>
      </c>
      <c r="AA260" s="1">
        <f t="shared" si="73"/>
        <v>5</v>
      </c>
      <c r="AB260" s="1">
        <f t="shared" si="74"/>
        <v>91</v>
      </c>
      <c r="AC260" s="1">
        <f t="shared" si="75"/>
        <v>120</v>
      </c>
      <c r="AD260" s="1">
        <f t="shared" si="76"/>
        <v>38</v>
      </c>
      <c r="AE260" s="1">
        <f t="shared" si="77"/>
        <v>85</v>
      </c>
      <c r="AF260" s="1">
        <f t="shared" si="78"/>
        <v>2</v>
      </c>
      <c r="AG260" s="1">
        <f t="shared" si="79"/>
        <v>75</v>
      </c>
      <c r="AH260" s="1">
        <f t="shared" si="80"/>
        <v>9</v>
      </c>
      <c r="AI260" s="1">
        <f t="shared" si="81"/>
        <v>130</v>
      </c>
      <c r="AJ260">
        <f t="shared" si="67"/>
        <v>763</v>
      </c>
      <c r="AK260" s="1">
        <f t="shared" si="68"/>
        <v>6</v>
      </c>
      <c r="AL260" s="1">
        <f>RANK(AJ260,AJ:AJ,0)+COUNTIFS($AJ$3:AJ260,AJ260)-1</f>
        <v>48</v>
      </c>
      <c r="AM260" s="1">
        <f>RANK(AK260,AK:AK,0)+COUNTIFS($AK$3:AK260,AK260)-1</f>
        <v>9</v>
      </c>
      <c r="AN260" s="5">
        <f t="shared" si="82"/>
        <v>105</v>
      </c>
    </row>
    <row r="261" spans="1:40">
      <c r="A261" s="5">
        <f>RANK(AN261,AN:AN,1)+COUNTIFS($AN$3:AN261,AN261)-1</f>
        <v>122</v>
      </c>
      <c r="B261" s="60" t="s">
        <v>530</v>
      </c>
      <c r="C261" s="2" t="s">
        <v>84</v>
      </c>
      <c r="D261">
        <v>0</v>
      </c>
      <c r="E261">
        <v>131</v>
      </c>
      <c r="F261">
        <v>100</v>
      </c>
      <c r="G261">
        <v>128</v>
      </c>
      <c r="H261">
        <v>0</v>
      </c>
      <c r="I261">
        <v>21</v>
      </c>
      <c r="J261">
        <v>111</v>
      </c>
      <c r="K261">
        <v>13</v>
      </c>
      <c r="L261">
        <v>12</v>
      </c>
      <c r="M261">
        <v>10</v>
      </c>
      <c r="N261">
        <v>86</v>
      </c>
      <c r="O261">
        <v>72</v>
      </c>
      <c r="P261">
        <v>0</v>
      </c>
      <c r="Q261">
        <v>8</v>
      </c>
      <c r="R261">
        <v>60</v>
      </c>
      <c r="S261">
        <v>259</v>
      </c>
      <c r="W261" s="1">
        <f t="shared" si="69"/>
        <v>0</v>
      </c>
      <c r="X261" s="1">
        <f t="shared" si="70"/>
        <v>16</v>
      </c>
      <c r="Y261" s="1">
        <f t="shared" si="71"/>
        <v>31</v>
      </c>
      <c r="Z261" s="1">
        <f t="shared" si="72"/>
        <v>126</v>
      </c>
      <c r="AA261" s="1">
        <f t="shared" si="73"/>
        <v>47</v>
      </c>
      <c r="AB261" s="1">
        <f t="shared" si="74"/>
        <v>11</v>
      </c>
      <c r="AC261" s="1">
        <f t="shared" si="75"/>
        <v>111</v>
      </c>
      <c r="AD261" s="1">
        <f t="shared" si="76"/>
        <v>25</v>
      </c>
      <c r="AE261" s="1">
        <f t="shared" si="77"/>
        <v>6</v>
      </c>
      <c r="AF261" s="1">
        <f t="shared" si="78"/>
        <v>91</v>
      </c>
      <c r="AG261" s="1">
        <f t="shared" si="79"/>
        <v>86</v>
      </c>
      <c r="AH261" s="1">
        <f t="shared" si="80"/>
        <v>5</v>
      </c>
      <c r="AI261" s="1">
        <f t="shared" si="81"/>
        <v>130</v>
      </c>
      <c r="AJ261">
        <f t="shared" si="67"/>
        <v>685</v>
      </c>
      <c r="AK261" s="1">
        <f t="shared" si="68"/>
        <v>5</v>
      </c>
      <c r="AL261" s="1">
        <f>RANK(AJ261,AJ:AJ,0)+COUNTIFS($AJ$3:AJ261,AJ261)-1</f>
        <v>91</v>
      </c>
      <c r="AM261" s="1">
        <f>RANK(AK261,AK:AK,0)+COUNTIFS($AK$3:AK261,AK261)-1</f>
        <v>48</v>
      </c>
      <c r="AN261" s="5">
        <f t="shared" si="82"/>
        <v>132.66666666666666</v>
      </c>
    </row>
    <row r="262" spans="1:40">
      <c r="A262" s="5">
        <f>RANK(AN262,AN:AN,1)+COUNTIFS($AN$3:AN262,AN262)-1</f>
        <v>204</v>
      </c>
      <c r="B262" s="60" t="s">
        <v>531</v>
      </c>
      <c r="C262" s="2" t="s">
        <v>117</v>
      </c>
      <c r="D262">
        <v>0</v>
      </c>
      <c r="E262">
        <v>102</v>
      </c>
      <c r="F262">
        <v>131</v>
      </c>
      <c r="G262">
        <v>94</v>
      </c>
      <c r="H262">
        <v>96</v>
      </c>
      <c r="I262">
        <v>0</v>
      </c>
      <c r="J262">
        <v>77</v>
      </c>
      <c r="K262">
        <v>18</v>
      </c>
      <c r="L262">
        <v>58</v>
      </c>
      <c r="M262">
        <v>68</v>
      </c>
      <c r="N262">
        <v>110</v>
      </c>
      <c r="O262">
        <v>2</v>
      </c>
      <c r="P262">
        <v>0</v>
      </c>
      <c r="Q262">
        <v>9</v>
      </c>
      <c r="R262">
        <v>33</v>
      </c>
      <c r="S262">
        <v>260</v>
      </c>
      <c r="W262" s="1">
        <f t="shared" si="69"/>
        <v>0</v>
      </c>
      <c r="X262" s="1">
        <f t="shared" si="70"/>
        <v>13</v>
      </c>
      <c r="Y262" s="1">
        <f t="shared" si="71"/>
        <v>0</v>
      </c>
      <c r="Z262" s="1">
        <f t="shared" si="72"/>
        <v>92</v>
      </c>
      <c r="AA262" s="1">
        <f t="shared" si="73"/>
        <v>49</v>
      </c>
      <c r="AB262" s="1">
        <f t="shared" si="74"/>
        <v>32</v>
      </c>
      <c r="AC262" s="1">
        <f t="shared" si="75"/>
        <v>77</v>
      </c>
      <c r="AD262" s="1">
        <f t="shared" si="76"/>
        <v>20</v>
      </c>
      <c r="AE262" s="1">
        <f t="shared" si="77"/>
        <v>52</v>
      </c>
      <c r="AF262" s="1">
        <f t="shared" si="78"/>
        <v>33</v>
      </c>
      <c r="AG262" s="1">
        <f t="shared" si="79"/>
        <v>110</v>
      </c>
      <c r="AH262" s="1">
        <f t="shared" si="80"/>
        <v>65</v>
      </c>
      <c r="AI262" s="1">
        <f t="shared" si="81"/>
        <v>130</v>
      </c>
      <c r="AJ262">
        <f t="shared" si="67"/>
        <v>673</v>
      </c>
      <c r="AK262" s="1">
        <f t="shared" si="68"/>
        <v>3</v>
      </c>
      <c r="AL262" s="1">
        <f>RANK(AJ262,AJ:AJ,0)+COUNTIFS($AJ$3:AJ262,AJ262)-1</f>
        <v>107</v>
      </c>
      <c r="AM262" s="1">
        <f>RANK(AK262,AK:AK,0)+COUNTIFS($AK$3:AK262,AK262)-1</f>
        <v>187</v>
      </c>
      <c r="AN262" s="5">
        <f t="shared" si="82"/>
        <v>184.66666666666666</v>
      </c>
    </row>
    <row r="263" spans="1:40">
      <c r="A263" s="5">
        <f>RANK(AN263,AN:AN,1)+COUNTIFS($AN$3:AN263,AN263)-1</f>
        <v>78</v>
      </c>
      <c r="B263" s="60" t="s">
        <v>532</v>
      </c>
      <c r="C263" s="2" t="s">
        <v>128</v>
      </c>
      <c r="D263">
        <v>0</v>
      </c>
      <c r="E263">
        <v>3</v>
      </c>
      <c r="F263">
        <v>27</v>
      </c>
      <c r="G263">
        <v>98</v>
      </c>
      <c r="H263">
        <v>125</v>
      </c>
      <c r="I263">
        <v>131</v>
      </c>
      <c r="J263">
        <v>0</v>
      </c>
      <c r="K263">
        <v>84</v>
      </c>
      <c r="L263">
        <v>0</v>
      </c>
      <c r="M263">
        <v>103</v>
      </c>
      <c r="N263">
        <v>108</v>
      </c>
      <c r="O263">
        <v>104</v>
      </c>
      <c r="P263">
        <v>30</v>
      </c>
      <c r="Q263">
        <v>31</v>
      </c>
      <c r="R263">
        <v>122</v>
      </c>
      <c r="S263">
        <v>261</v>
      </c>
      <c r="W263" s="1">
        <f t="shared" si="69"/>
        <v>0</v>
      </c>
      <c r="X263" s="1">
        <f t="shared" si="70"/>
        <v>112</v>
      </c>
      <c r="Y263" s="1">
        <f t="shared" si="71"/>
        <v>104</v>
      </c>
      <c r="Z263" s="1">
        <f t="shared" si="72"/>
        <v>96</v>
      </c>
      <c r="AA263" s="1">
        <f t="shared" si="73"/>
        <v>78</v>
      </c>
      <c r="AB263" s="1">
        <f t="shared" si="74"/>
        <v>99</v>
      </c>
      <c r="AC263" s="1">
        <f t="shared" si="75"/>
        <v>0</v>
      </c>
      <c r="AD263" s="1">
        <f t="shared" si="76"/>
        <v>46</v>
      </c>
      <c r="AE263" s="1">
        <f t="shared" si="77"/>
        <v>6</v>
      </c>
      <c r="AF263" s="1">
        <f t="shared" si="78"/>
        <v>2</v>
      </c>
      <c r="AG263" s="1">
        <f t="shared" si="79"/>
        <v>108</v>
      </c>
      <c r="AH263" s="1">
        <f t="shared" si="80"/>
        <v>37</v>
      </c>
      <c r="AI263" s="1">
        <f t="shared" si="81"/>
        <v>100</v>
      </c>
      <c r="AJ263">
        <f t="shared" si="67"/>
        <v>788</v>
      </c>
      <c r="AK263" s="1">
        <f t="shared" si="68"/>
        <v>6</v>
      </c>
      <c r="AL263" s="1">
        <f>RANK(AJ263,AJ:AJ,0)+COUNTIFS($AJ$3:AJ263,AJ263)-1</f>
        <v>33</v>
      </c>
      <c r="AM263" s="1">
        <f>RANK(AK263,AK:AK,0)+COUNTIFS($AK$3:AK263,AK263)-1</f>
        <v>10</v>
      </c>
      <c r="AN263" s="5">
        <f t="shared" si="82"/>
        <v>101.33333333333333</v>
      </c>
    </row>
    <row r="264" spans="1:40">
      <c r="A264" s="5">
        <f>RANK(AN264,AN:AN,1)+COUNTIFS($AN$3:AN264,AN264)-1</f>
        <v>277</v>
      </c>
      <c r="B264" s="60" t="s">
        <v>533</v>
      </c>
      <c r="C264" s="2" t="s">
        <v>68</v>
      </c>
      <c r="D264">
        <v>0</v>
      </c>
      <c r="E264">
        <v>54</v>
      </c>
      <c r="F264">
        <v>131</v>
      </c>
      <c r="G264">
        <v>38</v>
      </c>
      <c r="H264">
        <v>52</v>
      </c>
      <c r="I264">
        <v>16</v>
      </c>
      <c r="J264">
        <v>0</v>
      </c>
      <c r="K264">
        <v>7</v>
      </c>
      <c r="L264">
        <v>131</v>
      </c>
      <c r="M264">
        <v>98</v>
      </c>
      <c r="N264">
        <v>119</v>
      </c>
      <c r="O264">
        <v>0</v>
      </c>
      <c r="P264">
        <v>75</v>
      </c>
      <c r="Q264">
        <v>120</v>
      </c>
      <c r="R264">
        <v>93</v>
      </c>
      <c r="S264">
        <v>262</v>
      </c>
      <c r="W264" s="1">
        <f t="shared" si="69"/>
        <v>0</v>
      </c>
      <c r="X264" s="1">
        <f t="shared" si="70"/>
        <v>61</v>
      </c>
      <c r="Y264" s="1">
        <f t="shared" si="71"/>
        <v>0</v>
      </c>
      <c r="Z264" s="1">
        <f t="shared" si="72"/>
        <v>36</v>
      </c>
      <c r="AA264" s="1">
        <f t="shared" si="73"/>
        <v>5</v>
      </c>
      <c r="AB264" s="1">
        <f t="shared" si="74"/>
        <v>16</v>
      </c>
      <c r="AC264" s="1">
        <f t="shared" si="75"/>
        <v>0</v>
      </c>
      <c r="AD264" s="1">
        <f t="shared" si="76"/>
        <v>31</v>
      </c>
      <c r="AE264" s="1">
        <f t="shared" si="77"/>
        <v>125</v>
      </c>
      <c r="AF264" s="1">
        <f t="shared" si="78"/>
        <v>3</v>
      </c>
      <c r="AG264" s="1">
        <f t="shared" si="79"/>
        <v>119</v>
      </c>
      <c r="AH264" s="1">
        <f t="shared" si="80"/>
        <v>67</v>
      </c>
      <c r="AI264" s="1">
        <f t="shared" si="81"/>
        <v>55</v>
      </c>
      <c r="AJ264">
        <f t="shared" si="67"/>
        <v>518</v>
      </c>
      <c r="AK264" s="1">
        <f t="shared" si="68"/>
        <v>2</v>
      </c>
      <c r="AL264" s="1">
        <f>RANK(AJ264,AJ:AJ,0)+COUNTIFS($AJ$3:AJ264,AJ264)-1</f>
        <v>222</v>
      </c>
      <c r="AM264" s="1">
        <f>RANK(AK264,AK:AK,0)+COUNTIFS($AK$3:AK264,AK264)-1</f>
        <v>254</v>
      </c>
      <c r="AN264" s="5">
        <f t="shared" si="82"/>
        <v>246</v>
      </c>
    </row>
    <row r="265" spans="1:40">
      <c r="A265" s="5">
        <f>RANK(AN265,AN:AN,1)+COUNTIFS($AN$3:AN265,AN265)-1</f>
        <v>269</v>
      </c>
      <c r="B265" s="60" t="s">
        <v>534</v>
      </c>
      <c r="C265" s="2" t="s">
        <v>120</v>
      </c>
      <c r="D265">
        <v>0</v>
      </c>
      <c r="E265">
        <v>131</v>
      </c>
      <c r="F265">
        <v>120</v>
      </c>
      <c r="G265">
        <v>0</v>
      </c>
      <c r="H265">
        <v>72</v>
      </c>
      <c r="I265">
        <v>19</v>
      </c>
      <c r="J265">
        <v>112</v>
      </c>
      <c r="K265">
        <v>35</v>
      </c>
      <c r="L265">
        <v>5</v>
      </c>
      <c r="M265">
        <v>13</v>
      </c>
      <c r="N265">
        <v>23</v>
      </c>
      <c r="O265">
        <v>107</v>
      </c>
      <c r="P265">
        <v>0</v>
      </c>
      <c r="Q265">
        <v>89</v>
      </c>
      <c r="R265">
        <v>28</v>
      </c>
      <c r="S265">
        <v>263</v>
      </c>
      <c r="W265" s="1">
        <f t="shared" si="69"/>
        <v>0</v>
      </c>
      <c r="X265" s="1">
        <f t="shared" si="70"/>
        <v>16</v>
      </c>
      <c r="Y265" s="1">
        <f t="shared" si="71"/>
        <v>11</v>
      </c>
      <c r="Z265" s="1">
        <f t="shared" si="72"/>
        <v>2</v>
      </c>
      <c r="AA265" s="1">
        <f t="shared" si="73"/>
        <v>25</v>
      </c>
      <c r="AB265" s="1">
        <f t="shared" si="74"/>
        <v>13</v>
      </c>
      <c r="AC265" s="1">
        <f t="shared" si="75"/>
        <v>112</v>
      </c>
      <c r="AD265" s="1">
        <f t="shared" si="76"/>
        <v>3</v>
      </c>
      <c r="AE265" s="1">
        <f t="shared" si="77"/>
        <v>1</v>
      </c>
      <c r="AF265" s="1">
        <f t="shared" si="78"/>
        <v>88</v>
      </c>
      <c r="AG265" s="1">
        <f t="shared" si="79"/>
        <v>23</v>
      </c>
      <c r="AH265" s="1">
        <f t="shared" si="80"/>
        <v>40</v>
      </c>
      <c r="AI265" s="1">
        <f t="shared" si="81"/>
        <v>130</v>
      </c>
      <c r="AJ265">
        <f t="shared" si="67"/>
        <v>464</v>
      </c>
      <c r="AK265" s="1">
        <f t="shared" si="68"/>
        <v>3</v>
      </c>
      <c r="AL265" s="1">
        <f>RANK(AJ265,AJ:AJ,0)+COUNTIFS($AJ$3:AJ265,AJ265)-1</f>
        <v>268</v>
      </c>
      <c r="AM265" s="1">
        <f>RANK(AK265,AK:AK,0)+COUNTIFS($AK$3:AK265,AK265)-1</f>
        <v>188</v>
      </c>
      <c r="AN265" s="5">
        <f t="shared" si="82"/>
        <v>239.66666666666666</v>
      </c>
    </row>
    <row r="266" spans="1:40">
      <c r="A266" s="5">
        <f>RANK(AN266,AN:AN,1)+COUNTIFS($AN$3:AN266,AN266)-1</f>
        <v>141</v>
      </c>
      <c r="B266" s="60" t="s">
        <v>535</v>
      </c>
      <c r="C266" s="2" t="s">
        <v>118</v>
      </c>
      <c r="D266">
        <v>0</v>
      </c>
      <c r="E266">
        <v>131</v>
      </c>
      <c r="F266">
        <v>0</v>
      </c>
      <c r="G266">
        <v>34</v>
      </c>
      <c r="H266">
        <v>126</v>
      </c>
      <c r="I266">
        <v>116</v>
      </c>
      <c r="J266">
        <v>109</v>
      </c>
      <c r="K266">
        <v>114</v>
      </c>
      <c r="L266">
        <v>27</v>
      </c>
      <c r="M266">
        <v>107</v>
      </c>
      <c r="N266">
        <v>35</v>
      </c>
      <c r="O266">
        <v>19</v>
      </c>
      <c r="P266">
        <v>23</v>
      </c>
      <c r="Q266">
        <v>0</v>
      </c>
      <c r="R266">
        <v>46</v>
      </c>
      <c r="S266">
        <v>264</v>
      </c>
      <c r="W266" s="1">
        <f t="shared" si="69"/>
        <v>0</v>
      </c>
      <c r="X266" s="1">
        <f t="shared" si="70"/>
        <v>16</v>
      </c>
      <c r="Y266" s="1">
        <f t="shared" si="71"/>
        <v>131</v>
      </c>
      <c r="Z266" s="1">
        <f t="shared" si="72"/>
        <v>32</v>
      </c>
      <c r="AA266" s="1">
        <f t="shared" si="73"/>
        <v>79</v>
      </c>
      <c r="AB266" s="1">
        <f t="shared" si="74"/>
        <v>84</v>
      </c>
      <c r="AC266" s="1">
        <f t="shared" si="75"/>
        <v>109</v>
      </c>
      <c r="AD266" s="1">
        <f t="shared" si="76"/>
        <v>76</v>
      </c>
      <c r="AE266" s="1">
        <f t="shared" si="77"/>
        <v>21</v>
      </c>
      <c r="AF266" s="1">
        <f t="shared" si="78"/>
        <v>6</v>
      </c>
      <c r="AG266" s="1">
        <f t="shared" si="79"/>
        <v>35</v>
      </c>
      <c r="AH266" s="1">
        <f t="shared" si="80"/>
        <v>48</v>
      </c>
      <c r="AI266" s="1">
        <f t="shared" si="81"/>
        <v>107</v>
      </c>
      <c r="AJ266">
        <f t="shared" si="67"/>
        <v>744</v>
      </c>
      <c r="AK266" s="1">
        <f t="shared" si="68"/>
        <v>4</v>
      </c>
      <c r="AL266" s="1">
        <f>RANK(AJ266,AJ:AJ,0)+COUNTIFS($AJ$3:AJ266,AJ266)-1</f>
        <v>55</v>
      </c>
      <c r="AM266" s="1">
        <f>RANK(AK266,AK:AK,0)+COUNTIFS($AK$3:AK266,AK266)-1</f>
        <v>102</v>
      </c>
      <c r="AN266" s="5">
        <f t="shared" si="82"/>
        <v>140.33333333333334</v>
      </c>
    </row>
    <row r="267" spans="1:40">
      <c r="A267" s="5">
        <f>RANK(AN267,AN:AN,1)+COUNTIFS($AN$3:AN267,AN267)-1</f>
        <v>299</v>
      </c>
      <c r="B267" s="60" t="s">
        <v>536</v>
      </c>
      <c r="C267" s="2" t="s">
        <v>5</v>
      </c>
      <c r="D267">
        <v>0</v>
      </c>
      <c r="E267">
        <v>59</v>
      </c>
      <c r="F267">
        <v>110</v>
      </c>
      <c r="G267">
        <v>22</v>
      </c>
      <c r="H267">
        <v>0</v>
      </c>
      <c r="I267">
        <v>60</v>
      </c>
      <c r="J267">
        <v>18</v>
      </c>
      <c r="K267">
        <v>73</v>
      </c>
      <c r="L267">
        <v>68</v>
      </c>
      <c r="M267">
        <v>33</v>
      </c>
      <c r="N267">
        <v>0</v>
      </c>
      <c r="O267">
        <v>58</v>
      </c>
      <c r="P267">
        <v>77</v>
      </c>
      <c r="Q267">
        <v>124</v>
      </c>
      <c r="R267">
        <v>96</v>
      </c>
      <c r="S267">
        <v>265</v>
      </c>
      <c r="W267" s="1">
        <f t="shared" si="69"/>
        <v>0</v>
      </c>
      <c r="X267" s="1">
        <f t="shared" si="70"/>
        <v>56</v>
      </c>
      <c r="Y267" s="1">
        <f t="shared" si="71"/>
        <v>21</v>
      </c>
      <c r="Z267" s="1">
        <f t="shared" si="72"/>
        <v>20</v>
      </c>
      <c r="AA267" s="1">
        <f t="shared" si="73"/>
        <v>47</v>
      </c>
      <c r="AB267" s="1">
        <f t="shared" si="74"/>
        <v>28</v>
      </c>
      <c r="AC267" s="1">
        <f t="shared" si="75"/>
        <v>18</v>
      </c>
      <c r="AD267" s="1">
        <f t="shared" si="76"/>
        <v>35</v>
      </c>
      <c r="AE267" s="1">
        <f t="shared" si="77"/>
        <v>62</v>
      </c>
      <c r="AF267" s="1">
        <f t="shared" si="78"/>
        <v>68</v>
      </c>
      <c r="AG267" s="1">
        <f t="shared" si="79"/>
        <v>0</v>
      </c>
      <c r="AH267" s="1">
        <f t="shared" si="80"/>
        <v>9</v>
      </c>
      <c r="AI267" s="1">
        <f t="shared" si="81"/>
        <v>53</v>
      </c>
      <c r="AJ267">
        <f t="shared" si="67"/>
        <v>417</v>
      </c>
      <c r="AK267" s="1">
        <f t="shared" si="68"/>
        <v>0</v>
      </c>
      <c r="AL267" s="1">
        <f>RANK(AJ267,AJ:AJ,0)+COUNTIFS($AJ$3:AJ267,AJ267)-1</f>
        <v>295</v>
      </c>
      <c r="AM267" s="1">
        <f>RANK(AK267,AK:AK,0)+COUNTIFS($AK$3:AK267,AK267)-1</f>
        <v>299</v>
      </c>
      <c r="AN267" s="5">
        <f t="shared" si="82"/>
        <v>286.33333333333331</v>
      </c>
    </row>
    <row r="268" spans="1:40">
      <c r="A268" s="5">
        <f>RANK(AN268,AN:AN,1)+COUNTIFS($AN$3:AN268,AN268)-1</f>
        <v>291</v>
      </c>
      <c r="B268" s="60" t="s">
        <v>537</v>
      </c>
      <c r="C268" s="2" t="s">
        <v>74</v>
      </c>
      <c r="D268">
        <v>0</v>
      </c>
      <c r="E268">
        <v>104</v>
      </c>
      <c r="F268">
        <v>47</v>
      </c>
      <c r="G268">
        <v>15</v>
      </c>
      <c r="H268">
        <v>124</v>
      </c>
      <c r="I268">
        <v>62</v>
      </c>
      <c r="J268">
        <v>33</v>
      </c>
      <c r="K268">
        <v>77</v>
      </c>
      <c r="L268">
        <v>0</v>
      </c>
      <c r="M268">
        <v>85</v>
      </c>
      <c r="N268">
        <v>68</v>
      </c>
      <c r="O268">
        <v>0</v>
      </c>
      <c r="P268">
        <v>58</v>
      </c>
      <c r="Q268">
        <v>87</v>
      </c>
      <c r="R268">
        <v>9</v>
      </c>
      <c r="S268">
        <v>266</v>
      </c>
      <c r="W268" s="1">
        <f t="shared" si="69"/>
        <v>0</v>
      </c>
      <c r="X268" s="1">
        <f t="shared" si="70"/>
        <v>11</v>
      </c>
      <c r="Y268" s="1">
        <f t="shared" si="71"/>
        <v>84</v>
      </c>
      <c r="Z268" s="1">
        <f t="shared" si="72"/>
        <v>13</v>
      </c>
      <c r="AA268" s="1">
        <f t="shared" si="73"/>
        <v>77</v>
      </c>
      <c r="AB268" s="1">
        <f t="shared" si="74"/>
        <v>30</v>
      </c>
      <c r="AC268" s="1">
        <f t="shared" si="75"/>
        <v>33</v>
      </c>
      <c r="AD268" s="1">
        <f t="shared" si="76"/>
        <v>39</v>
      </c>
      <c r="AE268" s="1">
        <f t="shared" si="77"/>
        <v>6</v>
      </c>
      <c r="AF268" s="1">
        <f t="shared" si="78"/>
        <v>16</v>
      </c>
      <c r="AG268" s="1">
        <f t="shared" si="79"/>
        <v>68</v>
      </c>
      <c r="AH268" s="1">
        <f t="shared" si="80"/>
        <v>67</v>
      </c>
      <c r="AI268" s="1">
        <f t="shared" si="81"/>
        <v>72</v>
      </c>
      <c r="AJ268">
        <f t="shared" si="67"/>
        <v>516</v>
      </c>
      <c r="AK268" s="1">
        <f t="shared" si="68"/>
        <v>1</v>
      </c>
      <c r="AL268" s="1">
        <f>RANK(AJ268,AJ:AJ,0)+COUNTIFS($AJ$3:AJ268,AJ268)-1</f>
        <v>228</v>
      </c>
      <c r="AM268" s="1">
        <f>RANK(AK268,AK:AK,0)+COUNTIFS($AK$3:AK268,AK268)-1</f>
        <v>288</v>
      </c>
      <c r="AN268" s="5">
        <f t="shared" si="82"/>
        <v>260.66666666666669</v>
      </c>
    </row>
    <row r="269" spans="1:40">
      <c r="A269" s="5">
        <f>RANK(AN269,AN:AN,1)+COUNTIFS($AN$3:AN269,AN269)-1</f>
        <v>265</v>
      </c>
      <c r="B269" s="60" t="s">
        <v>538</v>
      </c>
      <c r="C269" s="2" t="s">
        <v>9</v>
      </c>
      <c r="D269">
        <v>0</v>
      </c>
      <c r="E269">
        <v>131</v>
      </c>
      <c r="F269">
        <v>102</v>
      </c>
      <c r="G269">
        <v>0</v>
      </c>
      <c r="H269">
        <v>104</v>
      </c>
      <c r="I269">
        <v>80</v>
      </c>
      <c r="J269">
        <v>70</v>
      </c>
      <c r="K269">
        <v>61</v>
      </c>
      <c r="L269">
        <v>111</v>
      </c>
      <c r="M269">
        <v>0</v>
      </c>
      <c r="N269">
        <v>53</v>
      </c>
      <c r="O269">
        <v>8</v>
      </c>
      <c r="P269">
        <v>96</v>
      </c>
      <c r="Q269">
        <v>56</v>
      </c>
      <c r="R269">
        <v>16</v>
      </c>
      <c r="S269">
        <v>267</v>
      </c>
      <c r="W269" s="1">
        <f t="shared" si="69"/>
        <v>0</v>
      </c>
      <c r="X269" s="1">
        <f t="shared" si="70"/>
        <v>16</v>
      </c>
      <c r="Y269" s="1">
        <f t="shared" si="71"/>
        <v>29</v>
      </c>
      <c r="Z269" s="1">
        <f t="shared" si="72"/>
        <v>2</v>
      </c>
      <c r="AA269" s="1">
        <f t="shared" si="73"/>
        <v>57</v>
      </c>
      <c r="AB269" s="1">
        <f t="shared" si="74"/>
        <v>48</v>
      </c>
      <c r="AC269" s="1">
        <f t="shared" si="75"/>
        <v>70</v>
      </c>
      <c r="AD269" s="1">
        <f t="shared" si="76"/>
        <v>23</v>
      </c>
      <c r="AE269" s="1">
        <f t="shared" si="77"/>
        <v>105</v>
      </c>
      <c r="AF269" s="1">
        <f t="shared" si="78"/>
        <v>101</v>
      </c>
      <c r="AG269" s="1">
        <f t="shared" si="79"/>
        <v>53</v>
      </c>
      <c r="AH269" s="1">
        <f t="shared" si="80"/>
        <v>59</v>
      </c>
      <c r="AI269" s="1">
        <f t="shared" si="81"/>
        <v>34</v>
      </c>
      <c r="AJ269">
        <f t="shared" si="67"/>
        <v>597</v>
      </c>
      <c r="AK269" s="1">
        <f t="shared" si="68"/>
        <v>2</v>
      </c>
      <c r="AL269" s="1">
        <f>RANK(AJ269,AJ:AJ,0)+COUNTIFS($AJ$3:AJ269,AJ269)-1</f>
        <v>176</v>
      </c>
      <c r="AM269" s="1">
        <f>RANK(AK269,AK:AK,0)+COUNTIFS($AK$3:AK269,AK269)-1</f>
        <v>255</v>
      </c>
      <c r="AN269" s="5">
        <f t="shared" si="82"/>
        <v>232.66666666666666</v>
      </c>
    </row>
    <row r="270" spans="1:40">
      <c r="A270" s="5">
        <f>RANK(AN270,AN:AN,1)+COUNTIFS($AN$3:AN270,AN270)-1</f>
        <v>225</v>
      </c>
      <c r="B270" s="60" t="s">
        <v>539</v>
      </c>
      <c r="C270" s="2" t="s">
        <v>62</v>
      </c>
      <c r="D270">
        <v>0</v>
      </c>
      <c r="E270">
        <v>70</v>
      </c>
      <c r="F270">
        <v>18</v>
      </c>
      <c r="G270">
        <v>61</v>
      </c>
      <c r="H270">
        <v>131</v>
      </c>
      <c r="I270">
        <v>0</v>
      </c>
      <c r="J270">
        <v>52</v>
      </c>
      <c r="K270">
        <v>80</v>
      </c>
      <c r="L270">
        <v>125</v>
      </c>
      <c r="M270">
        <v>109</v>
      </c>
      <c r="N270">
        <v>19</v>
      </c>
      <c r="O270">
        <v>127</v>
      </c>
      <c r="P270">
        <v>131</v>
      </c>
      <c r="Q270">
        <v>0</v>
      </c>
      <c r="R270">
        <v>107</v>
      </c>
      <c r="S270">
        <v>268</v>
      </c>
      <c r="W270" s="1">
        <f t="shared" si="69"/>
        <v>0</v>
      </c>
      <c r="X270" s="1">
        <f t="shared" si="70"/>
        <v>45</v>
      </c>
      <c r="Y270" s="1">
        <f t="shared" si="71"/>
        <v>113</v>
      </c>
      <c r="Z270" s="1">
        <f t="shared" si="72"/>
        <v>59</v>
      </c>
      <c r="AA270" s="1">
        <f t="shared" si="73"/>
        <v>84</v>
      </c>
      <c r="AB270" s="1">
        <f t="shared" si="74"/>
        <v>32</v>
      </c>
      <c r="AC270" s="1">
        <f t="shared" si="75"/>
        <v>52</v>
      </c>
      <c r="AD270" s="1">
        <f t="shared" si="76"/>
        <v>42</v>
      </c>
      <c r="AE270" s="1">
        <f t="shared" si="77"/>
        <v>119</v>
      </c>
      <c r="AF270" s="1">
        <f t="shared" si="78"/>
        <v>8</v>
      </c>
      <c r="AG270" s="1">
        <f t="shared" si="79"/>
        <v>19</v>
      </c>
      <c r="AH270" s="1">
        <f t="shared" si="80"/>
        <v>60</v>
      </c>
      <c r="AI270" s="1">
        <f t="shared" si="81"/>
        <v>1</v>
      </c>
      <c r="AJ270">
        <f t="shared" si="67"/>
        <v>634</v>
      </c>
      <c r="AK270" s="1">
        <f t="shared" si="68"/>
        <v>3</v>
      </c>
      <c r="AL270" s="1">
        <f>RANK(AJ270,AJ:AJ,0)+COUNTIFS($AJ$3:AJ270,AJ270)-1</f>
        <v>143</v>
      </c>
      <c r="AM270" s="1">
        <f>RANK(AK270,AK:AK,0)+COUNTIFS($AK$3:AK270,AK270)-1</f>
        <v>189</v>
      </c>
      <c r="AN270" s="5">
        <f t="shared" si="82"/>
        <v>200</v>
      </c>
    </row>
    <row r="271" spans="1:40">
      <c r="A271" s="5">
        <f>RANK(AN271,AN:AN,1)+COUNTIFS($AN$3:AN271,AN271)-1</f>
        <v>283</v>
      </c>
      <c r="B271" s="60" t="s">
        <v>540</v>
      </c>
      <c r="C271" s="2" t="s">
        <v>36</v>
      </c>
      <c r="D271">
        <v>0</v>
      </c>
      <c r="E271">
        <v>76</v>
      </c>
      <c r="F271">
        <v>131</v>
      </c>
      <c r="G271">
        <v>51</v>
      </c>
      <c r="H271">
        <v>121</v>
      </c>
      <c r="I271">
        <v>48</v>
      </c>
      <c r="J271">
        <v>0</v>
      </c>
      <c r="K271">
        <v>66</v>
      </c>
      <c r="L271">
        <v>49</v>
      </c>
      <c r="M271">
        <v>0</v>
      </c>
      <c r="N271">
        <v>92</v>
      </c>
      <c r="O271">
        <v>4</v>
      </c>
      <c r="P271">
        <v>128</v>
      </c>
      <c r="Q271">
        <v>50</v>
      </c>
      <c r="R271">
        <v>113</v>
      </c>
      <c r="S271">
        <v>269</v>
      </c>
      <c r="W271" s="1">
        <f t="shared" si="69"/>
        <v>0</v>
      </c>
      <c r="X271" s="1">
        <f t="shared" si="70"/>
        <v>39</v>
      </c>
      <c r="Y271" s="1">
        <f t="shared" si="71"/>
        <v>0</v>
      </c>
      <c r="Z271" s="1">
        <f t="shared" si="72"/>
        <v>49</v>
      </c>
      <c r="AA271" s="1">
        <f t="shared" si="73"/>
        <v>74</v>
      </c>
      <c r="AB271" s="1">
        <f t="shared" si="74"/>
        <v>16</v>
      </c>
      <c r="AC271" s="1">
        <f t="shared" si="75"/>
        <v>0</v>
      </c>
      <c r="AD271" s="1">
        <f t="shared" si="76"/>
        <v>28</v>
      </c>
      <c r="AE271" s="1">
        <f t="shared" si="77"/>
        <v>43</v>
      </c>
      <c r="AF271" s="1">
        <f t="shared" si="78"/>
        <v>101</v>
      </c>
      <c r="AG271" s="1">
        <f t="shared" si="79"/>
        <v>92</v>
      </c>
      <c r="AH271" s="1">
        <f t="shared" si="80"/>
        <v>63</v>
      </c>
      <c r="AI271" s="1">
        <f t="shared" si="81"/>
        <v>2</v>
      </c>
      <c r="AJ271">
        <f t="shared" si="67"/>
        <v>507</v>
      </c>
      <c r="AK271" s="1">
        <f t="shared" si="68"/>
        <v>2</v>
      </c>
      <c r="AL271" s="1">
        <f>RANK(AJ271,AJ:AJ,0)+COUNTIFS($AJ$3:AJ271,AJ271)-1</f>
        <v>235</v>
      </c>
      <c r="AM271" s="1">
        <f>RANK(AK271,AK:AK,0)+COUNTIFS($AK$3:AK271,AK271)-1</f>
        <v>256</v>
      </c>
      <c r="AN271" s="5">
        <f t="shared" si="82"/>
        <v>253.33333333333334</v>
      </c>
    </row>
    <row r="272" spans="1:40">
      <c r="A272" s="5">
        <f>RANK(AN272,AN:AN,1)+COUNTIFS($AN$3:AN272,AN272)-1</f>
        <v>113</v>
      </c>
      <c r="B272" s="60" t="s">
        <v>541</v>
      </c>
      <c r="C272" s="2" t="s">
        <v>35</v>
      </c>
      <c r="D272">
        <v>0</v>
      </c>
      <c r="E272">
        <v>41</v>
      </c>
      <c r="F272">
        <v>0</v>
      </c>
      <c r="G272">
        <v>89</v>
      </c>
      <c r="H272">
        <v>2</v>
      </c>
      <c r="I272">
        <v>58</v>
      </c>
      <c r="J272">
        <v>96</v>
      </c>
      <c r="K272">
        <v>0</v>
      </c>
      <c r="L272">
        <v>62</v>
      </c>
      <c r="M272">
        <v>9</v>
      </c>
      <c r="N272">
        <v>85</v>
      </c>
      <c r="O272">
        <v>68</v>
      </c>
      <c r="P272">
        <v>127</v>
      </c>
      <c r="Q272">
        <v>77</v>
      </c>
      <c r="R272">
        <v>124</v>
      </c>
      <c r="S272">
        <v>270</v>
      </c>
      <c r="W272" s="1">
        <f t="shared" si="69"/>
        <v>0</v>
      </c>
      <c r="X272" s="1">
        <f t="shared" si="70"/>
        <v>74</v>
      </c>
      <c r="Y272" s="1">
        <f t="shared" si="71"/>
        <v>131</v>
      </c>
      <c r="Z272" s="1">
        <f t="shared" si="72"/>
        <v>87</v>
      </c>
      <c r="AA272" s="1">
        <f t="shared" si="73"/>
        <v>45</v>
      </c>
      <c r="AB272" s="1">
        <f t="shared" si="74"/>
        <v>26</v>
      </c>
      <c r="AC272" s="1">
        <f t="shared" si="75"/>
        <v>96</v>
      </c>
      <c r="AD272" s="1">
        <f t="shared" si="76"/>
        <v>38</v>
      </c>
      <c r="AE272" s="1">
        <f t="shared" si="77"/>
        <v>56</v>
      </c>
      <c r="AF272" s="1">
        <f t="shared" si="78"/>
        <v>92</v>
      </c>
      <c r="AG272" s="1">
        <f t="shared" si="79"/>
        <v>85</v>
      </c>
      <c r="AH272" s="1">
        <f t="shared" si="80"/>
        <v>1</v>
      </c>
      <c r="AI272" s="1">
        <f t="shared" si="81"/>
        <v>3</v>
      </c>
      <c r="AJ272">
        <f t="shared" si="67"/>
        <v>734</v>
      </c>
      <c r="AK272" s="1">
        <f t="shared" si="68"/>
        <v>5</v>
      </c>
      <c r="AL272" s="1">
        <f>RANK(AJ272,AJ:AJ,0)+COUNTIFS($AJ$3:AJ272,AJ272)-1</f>
        <v>65</v>
      </c>
      <c r="AM272" s="1">
        <f>RANK(AK272,AK:AK,0)+COUNTIFS($AK$3:AK272,AK272)-1</f>
        <v>49</v>
      </c>
      <c r="AN272" s="5">
        <f t="shared" si="82"/>
        <v>128</v>
      </c>
    </row>
    <row r="273" spans="1:40">
      <c r="A273" s="5">
        <f>RANK(AN273,AN:AN,1)+COUNTIFS($AN$3:AN273,AN273)-1</f>
        <v>159</v>
      </c>
      <c r="B273" s="60" t="s">
        <v>542</v>
      </c>
      <c r="C273" s="2" t="s">
        <v>15</v>
      </c>
      <c r="D273">
        <v>0</v>
      </c>
      <c r="E273">
        <v>26</v>
      </c>
      <c r="F273">
        <v>15</v>
      </c>
      <c r="G273">
        <v>131</v>
      </c>
      <c r="H273">
        <v>67</v>
      </c>
      <c r="I273">
        <v>38</v>
      </c>
      <c r="J273">
        <v>0</v>
      </c>
      <c r="K273">
        <v>130</v>
      </c>
      <c r="L273">
        <v>65</v>
      </c>
      <c r="M273">
        <v>32</v>
      </c>
      <c r="N273">
        <v>17</v>
      </c>
      <c r="O273">
        <v>0</v>
      </c>
      <c r="P273">
        <v>101</v>
      </c>
      <c r="Q273">
        <v>64</v>
      </c>
      <c r="R273">
        <v>47</v>
      </c>
      <c r="S273">
        <v>271</v>
      </c>
      <c r="W273" s="1">
        <f t="shared" si="69"/>
        <v>0</v>
      </c>
      <c r="X273" s="1">
        <f t="shared" si="70"/>
        <v>89</v>
      </c>
      <c r="Y273" s="1">
        <f t="shared" si="71"/>
        <v>116</v>
      </c>
      <c r="Z273" s="1">
        <f t="shared" si="72"/>
        <v>129</v>
      </c>
      <c r="AA273" s="1">
        <f t="shared" si="73"/>
        <v>20</v>
      </c>
      <c r="AB273" s="1">
        <f t="shared" si="74"/>
        <v>6</v>
      </c>
      <c r="AC273" s="1">
        <f t="shared" si="75"/>
        <v>0</v>
      </c>
      <c r="AD273" s="1">
        <f t="shared" si="76"/>
        <v>92</v>
      </c>
      <c r="AE273" s="1">
        <f t="shared" si="77"/>
        <v>59</v>
      </c>
      <c r="AF273" s="1">
        <f t="shared" si="78"/>
        <v>69</v>
      </c>
      <c r="AG273" s="1">
        <f t="shared" si="79"/>
        <v>17</v>
      </c>
      <c r="AH273" s="1">
        <f t="shared" si="80"/>
        <v>67</v>
      </c>
      <c r="AI273" s="1">
        <f t="shared" si="81"/>
        <v>29</v>
      </c>
      <c r="AJ273">
        <f t="shared" si="67"/>
        <v>693</v>
      </c>
      <c r="AK273" s="1">
        <f t="shared" si="68"/>
        <v>4</v>
      </c>
      <c r="AL273" s="1">
        <f>RANK(AJ273,AJ:AJ,0)+COUNTIFS($AJ$3:AJ273,AJ273)-1</f>
        <v>82</v>
      </c>
      <c r="AM273" s="1">
        <f>RANK(AK273,AK:AK,0)+COUNTIFS($AK$3:AK273,AK273)-1</f>
        <v>103</v>
      </c>
      <c r="AN273" s="5">
        <f t="shared" si="82"/>
        <v>152</v>
      </c>
    </row>
    <row r="274" spans="1:40">
      <c r="A274" s="5">
        <f>RANK(AN274,AN:AN,1)+COUNTIFS($AN$3:AN274,AN274)-1</f>
        <v>153</v>
      </c>
      <c r="B274" s="60" t="s">
        <v>543</v>
      </c>
      <c r="C274" s="2" t="s">
        <v>69</v>
      </c>
      <c r="D274">
        <v>0</v>
      </c>
      <c r="E274">
        <v>100</v>
      </c>
      <c r="F274">
        <v>40</v>
      </c>
      <c r="G274">
        <v>131</v>
      </c>
      <c r="H274">
        <v>99</v>
      </c>
      <c r="I274">
        <v>0</v>
      </c>
      <c r="J274">
        <v>13</v>
      </c>
      <c r="K274">
        <v>131</v>
      </c>
      <c r="L274">
        <v>75</v>
      </c>
      <c r="M274">
        <v>93</v>
      </c>
      <c r="N274">
        <v>120</v>
      </c>
      <c r="O274">
        <v>0</v>
      </c>
      <c r="P274">
        <v>91</v>
      </c>
      <c r="Q274">
        <v>119</v>
      </c>
      <c r="R274">
        <v>98</v>
      </c>
      <c r="S274">
        <v>272</v>
      </c>
      <c r="W274" s="1">
        <f t="shared" si="69"/>
        <v>0</v>
      </c>
      <c r="X274" s="1">
        <f t="shared" si="70"/>
        <v>15</v>
      </c>
      <c r="Y274" s="1">
        <f t="shared" si="71"/>
        <v>91</v>
      </c>
      <c r="Z274" s="1">
        <f t="shared" si="72"/>
        <v>129</v>
      </c>
      <c r="AA274" s="1">
        <f t="shared" si="73"/>
        <v>52</v>
      </c>
      <c r="AB274" s="1">
        <f t="shared" si="74"/>
        <v>32</v>
      </c>
      <c r="AC274" s="1">
        <f t="shared" si="75"/>
        <v>13</v>
      </c>
      <c r="AD274" s="1">
        <f t="shared" si="76"/>
        <v>93</v>
      </c>
      <c r="AE274" s="1">
        <f t="shared" si="77"/>
        <v>69</v>
      </c>
      <c r="AF274" s="1">
        <f t="shared" si="78"/>
        <v>8</v>
      </c>
      <c r="AG274" s="1">
        <f t="shared" si="79"/>
        <v>120</v>
      </c>
      <c r="AH274" s="1">
        <f t="shared" si="80"/>
        <v>67</v>
      </c>
      <c r="AI274" s="1">
        <f t="shared" si="81"/>
        <v>39</v>
      </c>
      <c r="AJ274">
        <f t="shared" si="67"/>
        <v>728</v>
      </c>
      <c r="AK274" s="1">
        <f t="shared" si="68"/>
        <v>4</v>
      </c>
      <c r="AL274" s="1">
        <f>RANK(AJ274,AJ:AJ,0)+COUNTIFS($AJ$3:AJ274,AJ274)-1</f>
        <v>70</v>
      </c>
      <c r="AM274" s="1">
        <f>RANK(AK274,AK:AK,0)+COUNTIFS($AK$3:AK274,AK274)-1</f>
        <v>104</v>
      </c>
      <c r="AN274" s="5">
        <f t="shared" si="82"/>
        <v>148.66666666666666</v>
      </c>
    </row>
    <row r="275" spans="1:40">
      <c r="A275" s="5">
        <f>RANK(AN275,AN:AN,1)+COUNTIFS($AN$3:AN275,AN275)-1</f>
        <v>267</v>
      </c>
      <c r="B275" s="60" t="s">
        <v>544</v>
      </c>
      <c r="C275" s="2" t="s">
        <v>3</v>
      </c>
      <c r="D275">
        <v>0</v>
      </c>
      <c r="E275">
        <v>118</v>
      </c>
      <c r="F275">
        <v>126</v>
      </c>
      <c r="G275">
        <v>95</v>
      </c>
      <c r="H275">
        <v>8</v>
      </c>
      <c r="I275">
        <v>116</v>
      </c>
      <c r="J275">
        <v>0</v>
      </c>
      <c r="K275">
        <v>3</v>
      </c>
      <c r="L275">
        <v>53</v>
      </c>
      <c r="M275">
        <v>72</v>
      </c>
      <c r="N275">
        <v>0</v>
      </c>
      <c r="O275">
        <v>39</v>
      </c>
      <c r="P275">
        <v>11</v>
      </c>
      <c r="Q275">
        <v>131</v>
      </c>
      <c r="R275">
        <v>40</v>
      </c>
      <c r="S275">
        <v>273</v>
      </c>
      <c r="W275" s="1">
        <f t="shared" si="69"/>
        <v>0</v>
      </c>
      <c r="X275" s="1">
        <f t="shared" si="70"/>
        <v>3</v>
      </c>
      <c r="Y275" s="1">
        <f t="shared" si="71"/>
        <v>5</v>
      </c>
      <c r="Z275" s="1">
        <f t="shared" si="72"/>
        <v>93</v>
      </c>
      <c r="AA275" s="1">
        <f t="shared" si="73"/>
        <v>39</v>
      </c>
      <c r="AB275" s="1">
        <f t="shared" si="74"/>
        <v>84</v>
      </c>
      <c r="AC275" s="1">
        <f t="shared" si="75"/>
        <v>0</v>
      </c>
      <c r="AD275" s="1">
        <f t="shared" si="76"/>
        <v>35</v>
      </c>
      <c r="AE275" s="1">
        <f t="shared" si="77"/>
        <v>47</v>
      </c>
      <c r="AF275" s="1">
        <f t="shared" si="78"/>
        <v>29</v>
      </c>
      <c r="AG275" s="1">
        <f t="shared" si="79"/>
        <v>0</v>
      </c>
      <c r="AH275" s="1">
        <f t="shared" si="80"/>
        <v>28</v>
      </c>
      <c r="AI275" s="1">
        <f t="shared" si="81"/>
        <v>119</v>
      </c>
      <c r="AJ275">
        <f t="shared" si="67"/>
        <v>482</v>
      </c>
      <c r="AK275" s="1">
        <f t="shared" si="68"/>
        <v>3</v>
      </c>
      <c r="AL275" s="1">
        <f>RANK(AJ275,AJ:AJ,0)+COUNTIFS($AJ$3:AJ275,AJ275)-1</f>
        <v>252</v>
      </c>
      <c r="AM275" s="1">
        <f>RANK(AK275,AK:AK,0)+COUNTIFS($AK$3:AK275,AK275)-1</f>
        <v>190</v>
      </c>
      <c r="AN275" s="5">
        <f t="shared" si="82"/>
        <v>238.33333333333334</v>
      </c>
    </row>
    <row r="276" spans="1:40">
      <c r="A276" s="5">
        <f>RANK(AN276,AN:AN,1)+COUNTIFS($AN$3:AN276,AN276)-1</f>
        <v>266</v>
      </c>
      <c r="B276" s="60" t="s">
        <v>545</v>
      </c>
      <c r="C276" s="2" t="s">
        <v>34</v>
      </c>
      <c r="D276">
        <v>0</v>
      </c>
      <c r="E276">
        <v>56</v>
      </c>
      <c r="F276">
        <v>39</v>
      </c>
      <c r="G276">
        <v>70</v>
      </c>
      <c r="H276">
        <v>82</v>
      </c>
      <c r="I276">
        <v>0</v>
      </c>
      <c r="J276">
        <v>51</v>
      </c>
      <c r="K276">
        <v>54</v>
      </c>
      <c r="L276">
        <v>78</v>
      </c>
      <c r="M276">
        <v>42</v>
      </c>
      <c r="N276">
        <v>0</v>
      </c>
      <c r="O276">
        <v>57</v>
      </c>
      <c r="P276">
        <v>22</v>
      </c>
      <c r="Q276">
        <v>81</v>
      </c>
      <c r="R276">
        <v>63</v>
      </c>
      <c r="S276">
        <v>274</v>
      </c>
      <c r="W276" s="1">
        <f t="shared" si="69"/>
        <v>0</v>
      </c>
      <c r="X276" s="1">
        <f t="shared" si="70"/>
        <v>59</v>
      </c>
      <c r="Y276" s="1">
        <f t="shared" si="71"/>
        <v>92</v>
      </c>
      <c r="Z276" s="1">
        <f t="shared" si="72"/>
        <v>68</v>
      </c>
      <c r="AA276" s="1">
        <f t="shared" si="73"/>
        <v>35</v>
      </c>
      <c r="AB276" s="1">
        <f t="shared" si="74"/>
        <v>32</v>
      </c>
      <c r="AC276" s="1">
        <f t="shared" si="75"/>
        <v>51</v>
      </c>
      <c r="AD276" s="1">
        <f t="shared" si="76"/>
        <v>16</v>
      </c>
      <c r="AE276" s="1">
        <f t="shared" si="77"/>
        <v>72</v>
      </c>
      <c r="AF276" s="1">
        <f t="shared" si="78"/>
        <v>59</v>
      </c>
      <c r="AG276" s="1">
        <f t="shared" si="79"/>
        <v>0</v>
      </c>
      <c r="AH276" s="1">
        <f t="shared" si="80"/>
        <v>10</v>
      </c>
      <c r="AI276" s="1">
        <f t="shared" si="81"/>
        <v>108</v>
      </c>
      <c r="AJ276">
        <f t="shared" si="67"/>
        <v>602</v>
      </c>
      <c r="AK276" s="1">
        <f t="shared" si="68"/>
        <v>2</v>
      </c>
      <c r="AL276" s="1">
        <f>RANK(AJ276,AJ:AJ,0)+COUNTIFS($AJ$3:AJ276,AJ276)-1</f>
        <v>174</v>
      </c>
      <c r="AM276" s="1">
        <f>RANK(AK276,AK:AK,0)+COUNTIFS($AK$3:AK276,AK276)-1</f>
        <v>257</v>
      </c>
      <c r="AN276" s="5">
        <f t="shared" si="82"/>
        <v>235</v>
      </c>
    </row>
    <row r="277" spans="1:40">
      <c r="A277" s="5">
        <f>RANK(AN277,AN:AN,1)+COUNTIFS($AN$3:AN277,AN277)-1</f>
        <v>280</v>
      </c>
      <c r="B277" s="60" t="s">
        <v>546</v>
      </c>
      <c r="C277" s="2" t="s">
        <v>67</v>
      </c>
      <c r="D277">
        <v>0</v>
      </c>
      <c r="E277">
        <v>130</v>
      </c>
      <c r="F277">
        <v>131</v>
      </c>
      <c r="G277">
        <v>120</v>
      </c>
      <c r="H277">
        <v>37</v>
      </c>
      <c r="I277">
        <v>57</v>
      </c>
      <c r="J277">
        <v>63</v>
      </c>
      <c r="K277">
        <v>0</v>
      </c>
      <c r="L277">
        <v>81</v>
      </c>
      <c r="M277">
        <v>22</v>
      </c>
      <c r="N277">
        <v>42</v>
      </c>
      <c r="O277">
        <v>0</v>
      </c>
      <c r="P277">
        <v>78</v>
      </c>
      <c r="Q277">
        <v>51</v>
      </c>
      <c r="R277">
        <v>54</v>
      </c>
      <c r="S277">
        <v>275</v>
      </c>
      <c r="W277" s="1">
        <f t="shared" si="69"/>
        <v>0</v>
      </c>
      <c r="X277" s="1">
        <f t="shared" si="70"/>
        <v>15</v>
      </c>
      <c r="Y277" s="1">
        <f t="shared" si="71"/>
        <v>0</v>
      </c>
      <c r="Z277" s="1">
        <f t="shared" si="72"/>
        <v>118</v>
      </c>
      <c r="AA277" s="1">
        <f t="shared" si="73"/>
        <v>10</v>
      </c>
      <c r="AB277" s="1">
        <f t="shared" si="74"/>
        <v>25</v>
      </c>
      <c r="AC277" s="1">
        <f t="shared" si="75"/>
        <v>63</v>
      </c>
      <c r="AD277" s="1">
        <f t="shared" si="76"/>
        <v>38</v>
      </c>
      <c r="AE277" s="1">
        <f t="shared" si="77"/>
        <v>75</v>
      </c>
      <c r="AF277" s="1">
        <f t="shared" si="78"/>
        <v>79</v>
      </c>
      <c r="AG277" s="1">
        <f t="shared" si="79"/>
        <v>42</v>
      </c>
      <c r="AH277" s="1">
        <f t="shared" si="80"/>
        <v>67</v>
      </c>
      <c r="AI277" s="1">
        <f t="shared" si="81"/>
        <v>52</v>
      </c>
      <c r="AJ277">
        <f t="shared" si="67"/>
        <v>584</v>
      </c>
      <c r="AK277" s="1">
        <f t="shared" si="68"/>
        <v>1</v>
      </c>
      <c r="AL277" s="1">
        <f>RANK(AJ277,AJ:AJ,0)+COUNTIFS($AJ$3:AJ277,AJ277)-1</f>
        <v>185</v>
      </c>
      <c r="AM277" s="1">
        <f>RANK(AK277,AK:AK,0)+COUNTIFS($AK$3:AK277,AK277)-1</f>
        <v>289</v>
      </c>
      <c r="AN277" s="5">
        <f t="shared" si="82"/>
        <v>249.66666666666666</v>
      </c>
    </row>
    <row r="278" spans="1:40">
      <c r="A278" s="5">
        <f>RANK(AN278,AN:AN,1)+COUNTIFS($AN$3:AN278,AN278)-1</f>
        <v>242</v>
      </c>
      <c r="B278" s="60" t="s">
        <v>547</v>
      </c>
      <c r="C278" s="2" t="s">
        <v>100</v>
      </c>
      <c r="D278">
        <v>0</v>
      </c>
      <c r="E278">
        <v>131</v>
      </c>
      <c r="F278">
        <v>73</v>
      </c>
      <c r="G278">
        <v>116</v>
      </c>
      <c r="H278">
        <v>91</v>
      </c>
      <c r="I278">
        <v>59</v>
      </c>
      <c r="J278">
        <v>36</v>
      </c>
      <c r="K278">
        <v>0</v>
      </c>
      <c r="L278">
        <v>102</v>
      </c>
      <c r="M278">
        <v>105</v>
      </c>
      <c r="N278">
        <v>94</v>
      </c>
      <c r="O278">
        <v>0</v>
      </c>
      <c r="P278">
        <v>115</v>
      </c>
      <c r="Q278">
        <v>79</v>
      </c>
      <c r="R278">
        <v>129</v>
      </c>
      <c r="S278">
        <v>276</v>
      </c>
      <c r="W278" s="1">
        <f t="shared" si="69"/>
        <v>0</v>
      </c>
      <c r="X278" s="1">
        <f t="shared" si="70"/>
        <v>16</v>
      </c>
      <c r="Y278" s="1">
        <f t="shared" si="71"/>
        <v>58</v>
      </c>
      <c r="Z278" s="1">
        <f t="shared" si="72"/>
        <v>114</v>
      </c>
      <c r="AA278" s="1">
        <f t="shared" si="73"/>
        <v>44</v>
      </c>
      <c r="AB278" s="1">
        <f t="shared" si="74"/>
        <v>27</v>
      </c>
      <c r="AC278" s="1">
        <f t="shared" si="75"/>
        <v>36</v>
      </c>
      <c r="AD278" s="1">
        <f t="shared" si="76"/>
        <v>38</v>
      </c>
      <c r="AE278" s="1">
        <f t="shared" si="77"/>
        <v>96</v>
      </c>
      <c r="AF278" s="1">
        <f t="shared" si="78"/>
        <v>4</v>
      </c>
      <c r="AG278" s="1">
        <f t="shared" si="79"/>
        <v>94</v>
      </c>
      <c r="AH278" s="1">
        <f t="shared" si="80"/>
        <v>67</v>
      </c>
      <c r="AI278" s="1">
        <f t="shared" si="81"/>
        <v>15</v>
      </c>
      <c r="AJ278">
        <f t="shared" si="67"/>
        <v>609</v>
      </c>
      <c r="AK278" s="1">
        <f t="shared" si="68"/>
        <v>3</v>
      </c>
      <c r="AL278" s="1">
        <f>RANK(AJ278,AJ:AJ,0)+COUNTIFS($AJ$3:AJ278,AJ278)-1</f>
        <v>170</v>
      </c>
      <c r="AM278" s="1">
        <f>RANK(AK278,AK:AK,0)+COUNTIFS($AK$3:AK278,AK278)-1</f>
        <v>191</v>
      </c>
      <c r="AN278" s="5">
        <f t="shared" si="82"/>
        <v>212.33333333333334</v>
      </c>
    </row>
    <row r="279" spans="1:40">
      <c r="A279" s="5">
        <f>RANK(AN279,AN:AN,1)+COUNTIFS($AN$3:AN279,AN279)-1</f>
        <v>109</v>
      </c>
      <c r="B279" s="60" t="s">
        <v>548</v>
      </c>
      <c r="C279" s="2" t="s">
        <v>42</v>
      </c>
      <c r="D279">
        <v>0</v>
      </c>
      <c r="E279">
        <v>122</v>
      </c>
      <c r="F279">
        <v>45</v>
      </c>
      <c r="G279">
        <v>124</v>
      </c>
      <c r="H279">
        <v>131</v>
      </c>
      <c r="I279">
        <v>0</v>
      </c>
      <c r="J279">
        <v>105</v>
      </c>
      <c r="K279">
        <v>121</v>
      </c>
      <c r="L279">
        <v>74</v>
      </c>
      <c r="M279">
        <v>79</v>
      </c>
      <c r="N279">
        <v>69</v>
      </c>
      <c r="O279">
        <v>0</v>
      </c>
      <c r="P279">
        <v>102</v>
      </c>
      <c r="Q279">
        <v>15</v>
      </c>
      <c r="R279">
        <v>115</v>
      </c>
      <c r="S279">
        <v>277</v>
      </c>
      <c r="W279" s="1">
        <f t="shared" si="69"/>
        <v>0</v>
      </c>
      <c r="X279" s="1">
        <f t="shared" si="70"/>
        <v>7</v>
      </c>
      <c r="Y279" s="1">
        <f t="shared" si="71"/>
        <v>86</v>
      </c>
      <c r="Z279" s="1">
        <f t="shared" si="72"/>
        <v>122</v>
      </c>
      <c r="AA279" s="1">
        <f t="shared" si="73"/>
        <v>84</v>
      </c>
      <c r="AB279" s="1">
        <f t="shared" si="74"/>
        <v>32</v>
      </c>
      <c r="AC279" s="1">
        <f t="shared" si="75"/>
        <v>105</v>
      </c>
      <c r="AD279" s="1">
        <f t="shared" si="76"/>
        <v>83</v>
      </c>
      <c r="AE279" s="1">
        <f t="shared" si="77"/>
        <v>68</v>
      </c>
      <c r="AF279" s="1">
        <f t="shared" si="78"/>
        <v>22</v>
      </c>
      <c r="AG279" s="1">
        <f t="shared" si="79"/>
        <v>69</v>
      </c>
      <c r="AH279" s="1">
        <f t="shared" si="80"/>
        <v>67</v>
      </c>
      <c r="AI279" s="1">
        <f t="shared" si="81"/>
        <v>28</v>
      </c>
      <c r="AJ279">
        <f t="shared" si="67"/>
        <v>773</v>
      </c>
      <c r="AK279" s="1">
        <f t="shared" si="68"/>
        <v>5</v>
      </c>
      <c r="AL279" s="1">
        <f>RANK(AJ279,AJ:AJ,0)+COUNTIFS($AJ$3:AJ279,AJ279)-1</f>
        <v>46</v>
      </c>
      <c r="AM279" s="1">
        <f>RANK(AK279,AK:AK,0)+COUNTIFS($AK$3:AK279,AK279)-1</f>
        <v>50</v>
      </c>
      <c r="AN279" s="5">
        <f t="shared" si="82"/>
        <v>124.33333333333333</v>
      </c>
    </row>
    <row r="280" spans="1:40">
      <c r="A280" s="5">
        <f>RANK(AN280,AN:AN,1)+COUNTIFS($AN$3:AN280,AN280)-1</f>
        <v>227</v>
      </c>
      <c r="B280" s="60" t="s">
        <v>549</v>
      </c>
      <c r="C280" s="2" t="s">
        <v>24</v>
      </c>
      <c r="D280">
        <v>0</v>
      </c>
      <c r="E280">
        <v>131</v>
      </c>
      <c r="F280">
        <v>86</v>
      </c>
      <c r="G280">
        <v>41</v>
      </c>
      <c r="H280">
        <v>88</v>
      </c>
      <c r="I280">
        <v>131</v>
      </c>
      <c r="J280">
        <v>7</v>
      </c>
      <c r="K280">
        <v>0</v>
      </c>
      <c r="L280">
        <v>76</v>
      </c>
      <c r="M280">
        <v>91</v>
      </c>
      <c r="N280">
        <v>99</v>
      </c>
      <c r="O280">
        <v>120</v>
      </c>
      <c r="P280">
        <v>0</v>
      </c>
      <c r="Q280">
        <v>52</v>
      </c>
      <c r="R280">
        <v>123</v>
      </c>
      <c r="S280">
        <v>278</v>
      </c>
      <c r="W280" s="1">
        <f t="shared" si="69"/>
        <v>0</v>
      </c>
      <c r="X280" s="1">
        <f t="shared" si="70"/>
        <v>16</v>
      </c>
      <c r="Y280" s="1">
        <f t="shared" si="71"/>
        <v>45</v>
      </c>
      <c r="Z280" s="1">
        <f t="shared" si="72"/>
        <v>39</v>
      </c>
      <c r="AA280" s="1">
        <f t="shared" si="73"/>
        <v>41</v>
      </c>
      <c r="AB280" s="1">
        <f t="shared" si="74"/>
        <v>99</v>
      </c>
      <c r="AC280" s="1">
        <f t="shared" si="75"/>
        <v>7</v>
      </c>
      <c r="AD280" s="1">
        <f t="shared" si="76"/>
        <v>38</v>
      </c>
      <c r="AE280" s="1">
        <f t="shared" si="77"/>
        <v>70</v>
      </c>
      <c r="AF280" s="1">
        <f t="shared" si="78"/>
        <v>10</v>
      </c>
      <c r="AG280" s="1">
        <f t="shared" si="79"/>
        <v>99</v>
      </c>
      <c r="AH280" s="1">
        <f t="shared" si="80"/>
        <v>53</v>
      </c>
      <c r="AI280" s="1">
        <f t="shared" si="81"/>
        <v>130</v>
      </c>
      <c r="AJ280">
        <f t="shared" si="67"/>
        <v>647</v>
      </c>
      <c r="AK280" s="1">
        <f t="shared" si="68"/>
        <v>3</v>
      </c>
      <c r="AL280" s="1">
        <f>RANK(AJ280,AJ:AJ,0)+COUNTIFS($AJ$3:AJ280,AJ280)-1</f>
        <v>133</v>
      </c>
      <c r="AM280" s="1">
        <f>RANK(AK280,AK:AK,0)+COUNTIFS($AK$3:AK280,AK280)-1</f>
        <v>192</v>
      </c>
      <c r="AN280" s="5">
        <f t="shared" si="82"/>
        <v>201</v>
      </c>
    </row>
    <row r="281" spans="1:40">
      <c r="A281" s="5">
        <f>RANK(AN281,AN:AN,1)+COUNTIFS($AN$3:AN281,AN281)-1</f>
        <v>158</v>
      </c>
      <c r="B281" s="60" t="s">
        <v>550</v>
      </c>
      <c r="C281" s="2" t="s">
        <v>69</v>
      </c>
      <c r="D281">
        <v>0</v>
      </c>
      <c r="E281">
        <v>100</v>
      </c>
      <c r="F281">
        <v>40</v>
      </c>
      <c r="G281">
        <v>131</v>
      </c>
      <c r="H281">
        <v>99</v>
      </c>
      <c r="I281">
        <v>0</v>
      </c>
      <c r="J281">
        <v>13</v>
      </c>
      <c r="K281">
        <v>131</v>
      </c>
      <c r="L281">
        <v>75</v>
      </c>
      <c r="M281">
        <v>93</v>
      </c>
      <c r="N281">
        <v>120</v>
      </c>
      <c r="O281">
        <v>0</v>
      </c>
      <c r="P281">
        <v>91</v>
      </c>
      <c r="Q281">
        <v>119</v>
      </c>
      <c r="R281">
        <v>98</v>
      </c>
      <c r="S281">
        <v>279</v>
      </c>
      <c r="W281" s="1">
        <f t="shared" si="69"/>
        <v>0</v>
      </c>
      <c r="X281" s="1">
        <f t="shared" si="70"/>
        <v>15</v>
      </c>
      <c r="Y281" s="1">
        <f t="shared" si="71"/>
        <v>91</v>
      </c>
      <c r="Z281" s="1">
        <f t="shared" si="72"/>
        <v>129</v>
      </c>
      <c r="AA281" s="1">
        <f t="shared" si="73"/>
        <v>52</v>
      </c>
      <c r="AB281" s="1">
        <f t="shared" si="74"/>
        <v>32</v>
      </c>
      <c r="AC281" s="1">
        <f t="shared" si="75"/>
        <v>13</v>
      </c>
      <c r="AD281" s="1">
        <f t="shared" si="76"/>
        <v>93</v>
      </c>
      <c r="AE281" s="1">
        <f t="shared" si="77"/>
        <v>69</v>
      </c>
      <c r="AF281" s="1">
        <f t="shared" si="78"/>
        <v>8</v>
      </c>
      <c r="AG281" s="1">
        <f t="shared" si="79"/>
        <v>120</v>
      </c>
      <c r="AH281" s="1">
        <f t="shared" si="80"/>
        <v>67</v>
      </c>
      <c r="AI281" s="1">
        <f t="shared" si="81"/>
        <v>39</v>
      </c>
      <c r="AJ281">
        <f t="shared" si="67"/>
        <v>728</v>
      </c>
      <c r="AK281" s="1">
        <f t="shared" si="68"/>
        <v>4</v>
      </c>
      <c r="AL281" s="1">
        <f>RANK(AJ281,AJ:AJ,0)+COUNTIFS($AJ$3:AJ281,AJ281)-1</f>
        <v>71</v>
      </c>
      <c r="AM281" s="1">
        <f>RANK(AK281,AK:AK,0)+COUNTIFS($AK$3:AK281,AK281)-1</f>
        <v>105</v>
      </c>
      <c r="AN281" s="5">
        <f t="shared" si="82"/>
        <v>151.66666666666666</v>
      </c>
    </row>
    <row r="282" spans="1:40">
      <c r="A282" s="5">
        <f>RANK(AN282,AN:AN,1)+COUNTIFS($AN$3:AN282,AN282)-1</f>
        <v>238</v>
      </c>
      <c r="B282" s="60" t="s">
        <v>551</v>
      </c>
      <c r="C282" s="2" t="s">
        <v>26</v>
      </c>
      <c r="D282">
        <v>0</v>
      </c>
      <c r="E282">
        <v>131</v>
      </c>
      <c r="F282">
        <v>0</v>
      </c>
      <c r="G282">
        <v>87</v>
      </c>
      <c r="H282">
        <v>69</v>
      </c>
      <c r="I282">
        <v>50</v>
      </c>
      <c r="J282">
        <v>76</v>
      </c>
      <c r="K282">
        <v>75</v>
      </c>
      <c r="L282">
        <v>98</v>
      </c>
      <c r="M282">
        <v>119</v>
      </c>
      <c r="N282">
        <v>0</v>
      </c>
      <c r="O282">
        <v>123</v>
      </c>
      <c r="P282">
        <v>52</v>
      </c>
      <c r="Q282">
        <v>7</v>
      </c>
      <c r="R282">
        <v>131</v>
      </c>
      <c r="S282">
        <v>280</v>
      </c>
      <c r="W282" s="1">
        <f t="shared" si="69"/>
        <v>0</v>
      </c>
      <c r="X282" s="1">
        <f t="shared" si="70"/>
        <v>16</v>
      </c>
      <c r="Y282" s="1">
        <f t="shared" si="71"/>
        <v>131</v>
      </c>
      <c r="Z282" s="1">
        <f t="shared" si="72"/>
        <v>85</v>
      </c>
      <c r="AA282" s="1">
        <f t="shared" si="73"/>
        <v>22</v>
      </c>
      <c r="AB282" s="1">
        <f t="shared" si="74"/>
        <v>18</v>
      </c>
      <c r="AC282" s="1">
        <f t="shared" si="75"/>
        <v>76</v>
      </c>
      <c r="AD282" s="1">
        <f t="shared" si="76"/>
        <v>37</v>
      </c>
      <c r="AE282" s="1">
        <f t="shared" si="77"/>
        <v>92</v>
      </c>
      <c r="AF282" s="1">
        <f t="shared" si="78"/>
        <v>18</v>
      </c>
      <c r="AG282" s="1">
        <f t="shared" si="79"/>
        <v>0</v>
      </c>
      <c r="AH282" s="1">
        <f t="shared" si="80"/>
        <v>56</v>
      </c>
      <c r="AI282" s="1">
        <f t="shared" si="81"/>
        <v>78</v>
      </c>
      <c r="AJ282">
        <f t="shared" si="67"/>
        <v>629</v>
      </c>
      <c r="AK282" s="1">
        <f t="shared" si="68"/>
        <v>3</v>
      </c>
      <c r="AL282" s="1">
        <f>RANK(AJ282,AJ:AJ,0)+COUNTIFS($AJ$3:AJ282,AJ282)-1</f>
        <v>151</v>
      </c>
      <c r="AM282" s="1">
        <f>RANK(AK282,AK:AK,0)+COUNTIFS($AK$3:AK282,AK282)-1</f>
        <v>193</v>
      </c>
      <c r="AN282" s="5">
        <f t="shared" si="82"/>
        <v>208</v>
      </c>
    </row>
    <row r="283" spans="1:40">
      <c r="A283" s="5">
        <f>RANK(AN283,AN:AN,1)+COUNTIFS($AN$3:AN283,AN283)-1</f>
        <v>252</v>
      </c>
      <c r="B283" s="60" t="s">
        <v>552</v>
      </c>
      <c r="C283" s="2" t="s">
        <v>70</v>
      </c>
      <c r="D283">
        <v>0</v>
      </c>
      <c r="E283">
        <v>40</v>
      </c>
      <c r="F283">
        <v>35</v>
      </c>
      <c r="G283">
        <v>131</v>
      </c>
      <c r="H283">
        <v>41</v>
      </c>
      <c r="I283">
        <v>0</v>
      </c>
      <c r="J283">
        <v>32</v>
      </c>
      <c r="K283">
        <v>47</v>
      </c>
      <c r="L283">
        <v>17</v>
      </c>
      <c r="M283">
        <v>38</v>
      </c>
      <c r="N283">
        <v>67</v>
      </c>
      <c r="O283">
        <v>0</v>
      </c>
      <c r="P283">
        <v>64</v>
      </c>
      <c r="Q283">
        <v>65</v>
      </c>
      <c r="R283">
        <v>130</v>
      </c>
      <c r="S283">
        <v>281</v>
      </c>
      <c r="W283" s="1">
        <f t="shared" si="69"/>
        <v>0</v>
      </c>
      <c r="X283" s="1">
        <f t="shared" si="70"/>
        <v>75</v>
      </c>
      <c r="Y283" s="1">
        <f t="shared" si="71"/>
        <v>96</v>
      </c>
      <c r="Z283" s="1">
        <f t="shared" si="72"/>
        <v>129</v>
      </c>
      <c r="AA283" s="1">
        <f t="shared" si="73"/>
        <v>6</v>
      </c>
      <c r="AB283" s="1">
        <f t="shared" si="74"/>
        <v>32</v>
      </c>
      <c r="AC283" s="1">
        <f t="shared" si="75"/>
        <v>32</v>
      </c>
      <c r="AD283" s="1">
        <f t="shared" si="76"/>
        <v>9</v>
      </c>
      <c r="AE283" s="1">
        <f t="shared" si="77"/>
        <v>11</v>
      </c>
      <c r="AF283" s="1">
        <f t="shared" si="78"/>
        <v>63</v>
      </c>
      <c r="AG283" s="1">
        <f t="shared" si="79"/>
        <v>67</v>
      </c>
      <c r="AH283" s="1">
        <f t="shared" si="80"/>
        <v>67</v>
      </c>
      <c r="AI283" s="1">
        <f t="shared" si="81"/>
        <v>66</v>
      </c>
      <c r="AJ283">
        <f t="shared" si="67"/>
        <v>653</v>
      </c>
      <c r="AK283" s="1">
        <f t="shared" si="68"/>
        <v>2</v>
      </c>
      <c r="AL283" s="1">
        <f>RANK(AJ283,AJ:AJ,0)+COUNTIFS($AJ$3:AJ283,AJ283)-1</f>
        <v>125</v>
      </c>
      <c r="AM283" s="1">
        <f>RANK(AK283,AK:AK,0)+COUNTIFS($AK$3:AK283,AK283)-1</f>
        <v>258</v>
      </c>
      <c r="AN283" s="5">
        <f t="shared" si="82"/>
        <v>221.33333333333334</v>
      </c>
    </row>
    <row r="284" spans="1:40">
      <c r="A284" s="5">
        <f>RANK(AN284,AN:AN,1)+COUNTIFS($AN$3:AN284,AN284)-1</f>
        <v>290</v>
      </c>
      <c r="B284" s="60" t="s">
        <v>553</v>
      </c>
      <c r="C284" s="2" t="s">
        <v>36</v>
      </c>
      <c r="D284">
        <v>0</v>
      </c>
      <c r="E284">
        <v>76</v>
      </c>
      <c r="F284">
        <v>131</v>
      </c>
      <c r="G284">
        <v>51</v>
      </c>
      <c r="H284">
        <v>121</v>
      </c>
      <c r="I284">
        <v>48</v>
      </c>
      <c r="J284">
        <v>0</v>
      </c>
      <c r="K284">
        <v>66</v>
      </c>
      <c r="L284">
        <v>49</v>
      </c>
      <c r="M284">
        <v>0</v>
      </c>
      <c r="N284">
        <v>92</v>
      </c>
      <c r="O284">
        <v>4</v>
      </c>
      <c r="P284">
        <v>128</v>
      </c>
      <c r="Q284">
        <v>50</v>
      </c>
      <c r="R284">
        <v>113</v>
      </c>
      <c r="S284">
        <v>282</v>
      </c>
      <c r="W284" s="1">
        <f t="shared" si="69"/>
        <v>0</v>
      </c>
      <c r="X284" s="1">
        <f t="shared" si="70"/>
        <v>39</v>
      </c>
      <c r="Y284" s="1">
        <f t="shared" si="71"/>
        <v>0</v>
      </c>
      <c r="Z284" s="1">
        <f t="shared" si="72"/>
        <v>49</v>
      </c>
      <c r="AA284" s="1">
        <f t="shared" si="73"/>
        <v>74</v>
      </c>
      <c r="AB284" s="1">
        <f t="shared" si="74"/>
        <v>16</v>
      </c>
      <c r="AC284" s="1">
        <f t="shared" si="75"/>
        <v>0</v>
      </c>
      <c r="AD284" s="1">
        <f t="shared" si="76"/>
        <v>28</v>
      </c>
      <c r="AE284" s="1">
        <f t="shared" si="77"/>
        <v>43</v>
      </c>
      <c r="AF284" s="1">
        <f t="shared" si="78"/>
        <v>101</v>
      </c>
      <c r="AG284" s="1">
        <f t="shared" si="79"/>
        <v>92</v>
      </c>
      <c r="AH284" s="1">
        <f t="shared" si="80"/>
        <v>63</v>
      </c>
      <c r="AI284" s="1">
        <f t="shared" si="81"/>
        <v>2</v>
      </c>
      <c r="AJ284">
        <f t="shared" si="67"/>
        <v>507</v>
      </c>
      <c r="AK284" s="1">
        <f t="shared" si="68"/>
        <v>2</v>
      </c>
      <c r="AL284" s="1">
        <f>RANK(AJ284,AJ:AJ,0)+COUNTIFS($AJ$3:AJ284,AJ284)-1</f>
        <v>236</v>
      </c>
      <c r="AM284" s="1">
        <f>RANK(AK284,AK:AK,0)+COUNTIFS($AK$3:AK284,AK284)-1</f>
        <v>259</v>
      </c>
      <c r="AN284" s="5">
        <f t="shared" si="82"/>
        <v>259</v>
      </c>
    </row>
    <row r="285" spans="1:40">
      <c r="A285" s="5">
        <f>RANK(AN285,AN:AN,1)+COUNTIFS($AN$3:AN285,AN285)-1</f>
        <v>148</v>
      </c>
      <c r="B285" s="60" t="s">
        <v>554</v>
      </c>
      <c r="C285" s="2" t="s">
        <v>25</v>
      </c>
      <c r="D285">
        <v>25</v>
      </c>
      <c r="E285">
        <v>0</v>
      </c>
      <c r="F285">
        <v>131</v>
      </c>
      <c r="G285">
        <v>45</v>
      </c>
      <c r="H285">
        <v>53</v>
      </c>
      <c r="I285">
        <v>131</v>
      </c>
      <c r="J285">
        <v>40</v>
      </c>
      <c r="K285">
        <v>39</v>
      </c>
      <c r="L285">
        <v>95</v>
      </c>
      <c r="M285">
        <v>0</v>
      </c>
      <c r="N285">
        <v>29</v>
      </c>
      <c r="O285">
        <v>90</v>
      </c>
      <c r="P285">
        <v>23</v>
      </c>
      <c r="Q285">
        <v>0</v>
      </c>
      <c r="R285">
        <v>48</v>
      </c>
      <c r="S285">
        <v>283</v>
      </c>
      <c r="W285" s="1">
        <f t="shared" si="69"/>
        <v>25</v>
      </c>
      <c r="X285" s="1">
        <f t="shared" si="70"/>
        <v>115</v>
      </c>
      <c r="Y285" s="1">
        <f t="shared" si="71"/>
        <v>0</v>
      </c>
      <c r="Z285" s="1">
        <f t="shared" si="72"/>
        <v>43</v>
      </c>
      <c r="AA285" s="1">
        <f t="shared" si="73"/>
        <v>6</v>
      </c>
      <c r="AB285" s="1">
        <f t="shared" si="74"/>
        <v>99</v>
      </c>
      <c r="AC285" s="1">
        <f t="shared" si="75"/>
        <v>40</v>
      </c>
      <c r="AD285" s="1">
        <f t="shared" si="76"/>
        <v>1</v>
      </c>
      <c r="AE285" s="1">
        <f t="shared" si="77"/>
        <v>89</v>
      </c>
      <c r="AF285" s="1">
        <f t="shared" si="78"/>
        <v>101</v>
      </c>
      <c r="AG285" s="1">
        <f t="shared" si="79"/>
        <v>29</v>
      </c>
      <c r="AH285" s="1">
        <f t="shared" si="80"/>
        <v>23</v>
      </c>
      <c r="AI285" s="1">
        <f t="shared" si="81"/>
        <v>107</v>
      </c>
      <c r="AJ285">
        <f t="shared" si="67"/>
        <v>678</v>
      </c>
      <c r="AK285" s="1">
        <f t="shared" si="68"/>
        <v>5</v>
      </c>
      <c r="AL285" s="1">
        <f>RANK(AJ285,AJ:AJ,0)+COUNTIFS($AJ$3:AJ285,AJ285)-1</f>
        <v>102</v>
      </c>
      <c r="AM285" s="1">
        <f>RANK(AK285,AK:AK,0)+COUNTIFS($AK$3:AK285,AK285)-1</f>
        <v>51</v>
      </c>
      <c r="AN285" s="5">
        <f t="shared" si="82"/>
        <v>145.33333333333334</v>
      </c>
    </row>
    <row r="286" spans="1:40">
      <c r="A286" s="5">
        <f>RANK(AN286,AN:AN,1)+COUNTIFS($AN$3:AN286,AN286)-1</f>
        <v>175</v>
      </c>
      <c r="B286" s="60" t="s">
        <v>555</v>
      </c>
      <c r="C286" s="2" t="s">
        <v>59</v>
      </c>
      <c r="D286">
        <v>0</v>
      </c>
      <c r="E286">
        <v>131</v>
      </c>
      <c r="F286">
        <v>58</v>
      </c>
      <c r="G286">
        <v>102</v>
      </c>
      <c r="H286">
        <v>25</v>
      </c>
      <c r="I286">
        <v>74</v>
      </c>
      <c r="J286">
        <v>94</v>
      </c>
      <c r="K286">
        <v>126</v>
      </c>
      <c r="L286">
        <v>129</v>
      </c>
      <c r="M286">
        <v>69</v>
      </c>
      <c r="N286">
        <v>15</v>
      </c>
      <c r="O286">
        <v>0</v>
      </c>
      <c r="P286">
        <v>121</v>
      </c>
      <c r="Q286">
        <v>0</v>
      </c>
      <c r="R286">
        <v>79</v>
      </c>
      <c r="S286">
        <v>284</v>
      </c>
      <c r="W286" s="1">
        <f t="shared" si="69"/>
        <v>0</v>
      </c>
      <c r="X286" s="1">
        <f t="shared" si="70"/>
        <v>16</v>
      </c>
      <c r="Y286" s="1">
        <f t="shared" si="71"/>
        <v>73</v>
      </c>
      <c r="Z286" s="1">
        <f t="shared" si="72"/>
        <v>100</v>
      </c>
      <c r="AA286" s="1">
        <f t="shared" si="73"/>
        <v>22</v>
      </c>
      <c r="AB286" s="1">
        <f t="shared" si="74"/>
        <v>42</v>
      </c>
      <c r="AC286" s="1">
        <f t="shared" si="75"/>
        <v>94</v>
      </c>
      <c r="AD286" s="1">
        <f t="shared" si="76"/>
        <v>88</v>
      </c>
      <c r="AE286" s="1">
        <f t="shared" si="77"/>
        <v>123</v>
      </c>
      <c r="AF286" s="1">
        <f t="shared" si="78"/>
        <v>32</v>
      </c>
      <c r="AG286" s="1">
        <f t="shared" si="79"/>
        <v>15</v>
      </c>
      <c r="AH286" s="1">
        <f t="shared" si="80"/>
        <v>67</v>
      </c>
      <c r="AI286" s="1">
        <f t="shared" si="81"/>
        <v>9</v>
      </c>
      <c r="AJ286">
        <f t="shared" si="67"/>
        <v>681</v>
      </c>
      <c r="AK286" s="1">
        <f t="shared" si="68"/>
        <v>4</v>
      </c>
      <c r="AL286" s="1">
        <f>RANK(AJ286,AJ:AJ,0)+COUNTIFS($AJ$3:AJ286,AJ286)-1</f>
        <v>97</v>
      </c>
      <c r="AM286" s="1">
        <f>RANK(AK286,AK:AK,0)+COUNTIFS($AK$3:AK286,AK286)-1</f>
        <v>106</v>
      </c>
      <c r="AN286" s="5">
        <f t="shared" si="82"/>
        <v>162.33333333333334</v>
      </c>
    </row>
    <row r="287" spans="1:40">
      <c r="A287" s="5">
        <f>RANK(AN287,AN:AN,1)+COUNTIFS($AN$3:AN287,AN287)-1</f>
        <v>135</v>
      </c>
      <c r="B287" s="60" t="s">
        <v>556</v>
      </c>
      <c r="C287" s="2" t="s">
        <v>92</v>
      </c>
      <c r="D287">
        <v>0</v>
      </c>
      <c r="E287">
        <v>7</v>
      </c>
      <c r="F287">
        <v>5</v>
      </c>
      <c r="G287">
        <v>54</v>
      </c>
      <c r="H287">
        <v>38</v>
      </c>
      <c r="I287">
        <v>64</v>
      </c>
      <c r="J287">
        <v>130</v>
      </c>
      <c r="K287">
        <v>0</v>
      </c>
      <c r="L287">
        <v>41</v>
      </c>
      <c r="M287">
        <v>65</v>
      </c>
      <c r="N287">
        <v>47</v>
      </c>
      <c r="O287">
        <v>0</v>
      </c>
      <c r="P287">
        <v>6</v>
      </c>
      <c r="Q287">
        <v>67</v>
      </c>
      <c r="R287">
        <v>32</v>
      </c>
      <c r="S287">
        <v>285</v>
      </c>
      <c r="W287" s="1">
        <f t="shared" si="69"/>
        <v>0</v>
      </c>
      <c r="X287" s="1">
        <f t="shared" si="70"/>
        <v>108</v>
      </c>
      <c r="Y287" s="1">
        <f t="shared" si="71"/>
        <v>126</v>
      </c>
      <c r="Z287" s="1">
        <f t="shared" si="72"/>
        <v>52</v>
      </c>
      <c r="AA287" s="1">
        <f t="shared" si="73"/>
        <v>9</v>
      </c>
      <c r="AB287" s="1">
        <f t="shared" si="74"/>
        <v>32</v>
      </c>
      <c r="AC287" s="1">
        <f t="shared" si="75"/>
        <v>130</v>
      </c>
      <c r="AD287" s="1">
        <f t="shared" si="76"/>
        <v>38</v>
      </c>
      <c r="AE287" s="1">
        <f t="shared" si="77"/>
        <v>35</v>
      </c>
      <c r="AF287" s="1">
        <f t="shared" si="78"/>
        <v>36</v>
      </c>
      <c r="AG287" s="1">
        <f t="shared" si="79"/>
        <v>47</v>
      </c>
      <c r="AH287" s="1">
        <f t="shared" si="80"/>
        <v>67</v>
      </c>
      <c r="AI287" s="1">
        <f t="shared" si="81"/>
        <v>124</v>
      </c>
      <c r="AJ287">
        <f t="shared" si="67"/>
        <v>804</v>
      </c>
      <c r="AK287" s="1">
        <f t="shared" si="68"/>
        <v>4</v>
      </c>
      <c r="AL287" s="1">
        <f>RANK(AJ287,AJ:AJ,0)+COUNTIFS($AJ$3:AJ287,AJ287)-1</f>
        <v>26</v>
      </c>
      <c r="AM287" s="1">
        <f>RANK(AK287,AK:AK,0)+COUNTIFS($AK$3:AK287,AK287)-1</f>
        <v>107</v>
      </c>
      <c r="AN287" s="5">
        <f t="shared" si="82"/>
        <v>139.33333333333334</v>
      </c>
    </row>
    <row r="288" spans="1:40">
      <c r="A288" s="5">
        <f>RANK(AN288,AN:AN,1)+COUNTIFS($AN$3:AN288,AN288)-1</f>
        <v>287</v>
      </c>
      <c r="B288" s="60" t="s">
        <v>557</v>
      </c>
      <c r="C288" s="2" t="s">
        <v>68</v>
      </c>
      <c r="D288">
        <v>0</v>
      </c>
      <c r="E288">
        <v>54</v>
      </c>
      <c r="F288">
        <v>131</v>
      </c>
      <c r="G288">
        <v>38</v>
      </c>
      <c r="H288">
        <v>52</v>
      </c>
      <c r="I288">
        <v>16</v>
      </c>
      <c r="J288">
        <v>0</v>
      </c>
      <c r="K288">
        <v>7</v>
      </c>
      <c r="L288">
        <v>131</v>
      </c>
      <c r="M288">
        <v>98</v>
      </c>
      <c r="N288">
        <v>119</v>
      </c>
      <c r="O288">
        <v>0</v>
      </c>
      <c r="P288">
        <v>75</v>
      </c>
      <c r="Q288">
        <v>120</v>
      </c>
      <c r="R288">
        <v>93</v>
      </c>
      <c r="S288">
        <v>286</v>
      </c>
      <c r="W288" s="1">
        <f t="shared" si="69"/>
        <v>0</v>
      </c>
      <c r="X288" s="1">
        <f t="shared" si="70"/>
        <v>61</v>
      </c>
      <c r="Y288" s="1">
        <f t="shared" si="71"/>
        <v>0</v>
      </c>
      <c r="Z288" s="1">
        <f t="shared" si="72"/>
        <v>36</v>
      </c>
      <c r="AA288" s="1">
        <f t="shared" si="73"/>
        <v>5</v>
      </c>
      <c r="AB288" s="1">
        <f t="shared" si="74"/>
        <v>16</v>
      </c>
      <c r="AC288" s="1">
        <f t="shared" si="75"/>
        <v>0</v>
      </c>
      <c r="AD288" s="1">
        <f t="shared" si="76"/>
        <v>31</v>
      </c>
      <c r="AE288" s="1">
        <f t="shared" si="77"/>
        <v>125</v>
      </c>
      <c r="AF288" s="1">
        <f t="shared" si="78"/>
        <v>3</v>
      </c>
      <c r="AG288" s="1">
        <f t="shared" si="79"/>
        <v>119</v>
      </c>
      <c r="AH288" s="1">
        <f t="shared" si="80"/>
        <v>67</v>
      </c>
      <c r="AI288" s="1">
        <f t="shared" si="81"/>
        <v>55</v>
      </c>
      <c r="AJ288">
        <f t="shared" si="67"/>
        <v>518</v>
      </c>
      <c r="AK288" s="1">
        <f t="shared" si="68"/>
        <v>2</v>
      </c>
      <c r="AL288" s="1">
        <f>RANK(AJ288,AJ:AJ,0)+COUNTIFS($AJ$3:AJ288,AJ288)-1</f>
        <v>223</v>
      </c>
      <c r="AM288" s="1">
        <f>RANK(AK288,AK:AK,0)+COUNTIFS($AK$3:AK288,AK288)-1</f>
        <v>260</v>
      </c>
      <c r="AN288" s="5">
        <f t="shared" si="82"/>
        <v>256.33333333333331</v>
      </c>
    </row>
    <row r="289" spans="1:40">
      <c r="A289" s="5">
        <f>RANK(AN289,AN:AN,1)+COUNTIFS($AN$3:AN289,AN289)-1</f>
        <v>300</v>
      </c>
      <c r="B289" s="60" t="s">
        <v>558</v>
      </c>
      <c r="C289" s="2" t="s">
        <v>52</v>
      </c>
      <c r="D289">
        <v>0</v>
      </c>
      <c r="E289">
        <v>79</v>
      </c>
      <c r="F289">
        <v>94</v>
      </c>
      <c r="G289">
        <v>70</v>
      </c>
      <c r="H289">
        <v>11</v>
      </c>
      <c r="I289">
        <v>95</v>
      </c>
      <c r="J289">
        <v>0</v>
      </c>
      <c r="K289">
        <v>72</v>
      </c>
      <c r="L289">
        <v>29</v>
      </c>
      <c r="M289">
        <v>23</v>
      </c>
      <c r="N289">
        <v>0</v>
      </c>
      <c r="O289">
        <v>53</v>
      </c>
      <c r="P289">
        <v>90</v>
      </c>
      <c r="Q289">
        <v>131</v>
      </c>
      <c r="R289">
        <v>128</v>
      </c>
      <c r="S289">
        <v>287</v>
      </c>
      <c r="W289" s="1">
        <f t="shared" si="69"/>
        <v>0</v>
      </c>
      <c r="X289" s="1">
        <f t="shared" si="70"/>
        <v>36</v>
      </c>
      <c r="Y289" s="1">
        <f t="shared" si="71"/>
        <v>37</v>
      </c>
      <c r="Z289" s="1">
        <f t="shared" si="72"/>
        <v>68</v>
      </c>
      <c r="AA289" s="1">
        <f t="shared" si="73"/>
        <v>36</v>
      </c>
      <c r="AB289" s="1">
        <f t="shared" si="74"/>
        <v>63</v>
      </c>
      <c r="AC289" s="1">
        <f t="shared" si="75"/>
        <v>0</v>
      </c>
      <c r="AD289" s="1">
        <f t="shared" si="76"/>
        <v>34</v>
      </c>
      <c r="AE289" s="1">
        <f t="shared" si="77"/>
        <v>23</v>
      </c>
      <c r="AF289" s="1">
        <f t="shared" si="78"/>
        <v>78</v>
      </c>
      <c r="AG289" s="1">
        <f t="shared" si="79"/>
        <v>0</v>
      </c>
      <c r="AH289" s="1">
        <f t="shared" si="80"/>
        <v>14</v>
      </c>
      <c r="AI289" s="1">
        <f t="shared" si="81"/>
        <v>40</v>
      </c>
      <c r="AJ289">
        <f t="shared" si="67"/>
        <v>429</v>
      </c>
      <c r="AK289" s="1">
        <f t="shared" si="68"/>
        <v>0</v>
      </c>
      <c r="AL289" s="1">
        <f>RANK(AJ289,AJ:AJ,0)+COUNTIFS($AJ$3:AJ289,AJ289)-1</f>
        <v>288</v>
      </c>
      <c r="AM289" s="1">
        <f>RANK(AK289,AK:AK,0)+COUNTIFS($AK$3:AK289,AK289)-1</f>
        <v>300</v>
      </c>
      <c r="AN289" s="5">
        <f t="shared" si="82"/>
        <v>291.66666666666669</v>
      </c>
    </row>
    <row r="290" spans="1:40">
      <c r="A290" s="5">
        <f>RANK(AN290,AN:AN,1)+COUNTIFS($AN$3:AN290,AN290)-1</f>
        <v>284</v>
      </c>
      <c r="B290" s="60" t="s">
        <v>559</v>
      </c>
      <c r="C290" s="2" t="s">
        <v>53</v>
      </c>
      <c r="D290">
        <v>0</v>
      </c>
      <c r="E290">
        <v>20</v>
      </c>
      <c r="F290">
        <v>131</v>
      </c>
      <c r="G290">
        <v>60</v>
      </c>
      <c r="H290">
        <v>0</v>
      </c>
      <c r="I290">
        <v>106</v>
      </c>
      <c r="J290">
        <v>88</v>
      </c>
      <c r="K290">
        <v>50</v>
      </c>
      <c r="L290">
        <v>55</v>
      </c>
      <c r="M290">
        <v>113</v>
      </c>
      <c r="N290">
        <v>0</v>
      </c>
      <c r="O290">
        <v>34</v>
      </c>
      <c r="P290">
        <v>66</v>
      </c>
      <c r="Q290">
        <v>92</v>
      </c>
      <c r="R290">
        <v>25</v>
      </c>
      <c r="S290">
        <v>288</v>
      </c>
      <c r="W290" s="1">
        <f t="shared" si="69"/>
        <v>0</v>
      </c>
      <c r="X290" s="1">
        <f t="shared" si="70"/>
        <v>95</v>
      </c>
      <c r="Y290" s="1">
        <f t="shared" si="71"/>
        <v>0</v>
      </c>
      <c r="Z290" s="1">
        <f t="shared" si="72"/>
        <v>58</v>
      </c>
      <c r="AA290" s="1">
        <f t="shared" si="73"/>
        <v>47</v>
      </c>
      <c r="AB290" s="1">
        <f t="shared" si="74"/>
        <v>74</v>
      </c>
      <c r="AC290" s="1">
        <f t="shared" si="75"/>
        <v>88</v>
      </c>
      <c r="AD290" s="1">
        <f t="shared" si="76"/>
        <v>12</v>
      </c>
      <c r="AE290" s="1">
        <f t="shared" si="77"/>
        <v>49</v>
      </c>
      <c r="AF290" s="1">
        <f t="shared" si="78"/>
        <v>12</v>
      </c>
      <c r="AG290" s="1">
        <f t="shared" si="79"/>
        <v>0</v>
      </c>
      <c r="AH290" s="1">
        <f t="shared" si="80"/>
        <v>33</v>
      </c>
      <c r="AI290" s="1">
        <f t="shared" si="81"/>
        <v>64</v>
      </c>
      <c r="AJ290">
        <f>SUM(W290:AI290)</f>
        <v>532</v>
      </c>
      <c r="AK290" s="1">
        <f>COUNTIFS(W290:AI290,"&gt;=80")</f>
        <v>2</v>
      </c>
      <c r="AL290" s="1">
        <f>RANK(AJ290,AJ:AJ,0)+COUNTIFS($AJ$3:AJ290,AJ290)-1</f>
        <v>214</v>
      </c>
      <c r="AM290" s="1">
        <f>RANK(AK290,AK:AK,0)+COUNTIFS($AK$3:AK290,AK290)-1</f>
        <v>261</v>
      </c>
      <c r="AN290" s="5">
        <f t="shared" si="82"/>
        <v>254.33333333333334</v>
      </c>
    </row>
    <row r="291" spans="1:40">
      <c r="A291" s="5">
        <f>RANK(AN291,AN:AN,1)+COUNTIFS($AN$3:AN291,AN291)-1</f>
        <v>243</v>
      </c>
      <c r="B291" s="60" t="s">
        <v>560</v>
      </c>
      <c r="C291" s="2" t="s">
        <v>46</v>
      </c>
      <c r="D291">
        <v>0</v>
      </c>
      <c r="E291">
        <v>90</v>
      </c>
      <c r="F291">
        <v>131</v>
      </c>
      <c r="G291">
        <v>103</v>
      </c>
      <c r="H291">
        <v>34</v>
      </c>
      <c r="I291">
        <v>0</v>
      </c>
      <c r="J291">
        <v>53</v>
      </c>
      <c r="K291">
        <v>95</v>
      </c>
      <c r="L291">
        <v>45</v>
      </c>
      <c r="M291">
        <v>0</v>
      </c>
      <c r="N291">
        <v>70</v>
      </c>
      <c r="O291">
        <v>23</v>
      </c>
      <c r="P291">
        <v>40</v>
      </c>
      <c r="Q291">
        <v>3</v>
      </c>
      <c r="R291">
        <v>50</v>
      </c>
      <c r="S291">
        <v>289</v>
      </c>
      <c r="W291" s="1">
        <f t="shared" ref="W291:W302" si="83">ABS(W$2-D291)</f>
        <v>0</v>
      </c>
      <c r="X291" s="1">
        <f t="shared" ref="X291:X302" si="84">ABS(X$2-E291)</f>
        <v>25</v>
      </c>
      <c r="Y291" s="1">
        <f t="shared" ref="Y291:Y302" si="85">ABS(Y$2-F291)</f>
        <v>0</v>
      </c>
      <c r="Z291" s="1">
        <f t="shared" ref="Z291:Z302" si="86">ABS(Z$2-G291)</f>
        <v>101</v>
      </c>
      <c r="AA291" s="1">
        <f t="shared" ref="AA291:AA302" si="87">ABS(AA$2-H291)</f>
        <v>13</v>
      </c>
      <c r="AB291" s="1">
        <f t="shared" ref="AB291:AB302" si="88">ABS(AB$2-I291)</f>
        <v>32</v>
      </c>
      <c r="AC291" s="1">
        <f t="shared" ref="AC291:AC302" si="89">ABS(AC$2-J291)</f>
        <v>53</v>
      </c>
      <c r="AD291" s="1">
        <f t="shared" ref="AD291:AD302" si="90">ABS(AD$2-K291)</f>
        <v>57</v>
      </c>
      <c r="AE291" s="1">
        <f t="shared" ref="AE291:AE302" si="91">ABS(AE$2-L291)</f>
        <v>39</v>
      </c>
      <c r="AF291" s="1">
        <f t="shared" ref="AF291:AF302" si="92">ABS(AF$2-M291)</f>
        <v>101</v>
      </c>
      <c r="AG291" s="1">
        <f t="shared" ref="AG291:AG302" si="93">ABS(AG$2-N291)</f>
        <v>70</v>
      </c>
      <c r="AH291" s="1">
        <f t="shared" ref="AH291:AH302" si="94">ABS(AH$2-O291)</f>
        <v>44</v>
      </c>
      <c r="AI291" s="1">
        <f t="shared" ref="AI291:AI302" si="95">ABS(AI$2-P291)</f>
        <v>90</v>
      </c>
      <c r="AJ291">
        <f t="shared" ref="AJ291:AJ302" si="96">SUM(W291:AI291)</f>
        <v>625</v>
      </c>
      <c r="AK291" s="1">
        <f t="shared" ref="AK291:AK302" si="97">COUNTIFS(W291:AI291,"&gt;=80")</f>
        <v>3</v>
      </c>
      <c r="AL291" s="1">
        <f>RANK(AJ291,AJ:AJ,0)+COUNTIFS($AJ$3:AJ291,AJ291)-1</f>
        <v>160</v>
      </c>
      <c r="AM291" s="1">
        <f>RANK(AK291,AK:AK,0)+COUNTIFS($AK$3:AK291,AK291)-1</f>
        <v>194</v>
      </c>
      <c r="AN291" s="5">
        <f t="shared" ref="AN291:AN302" si="98">AVERAGE(AL291,AM291,S291)</f>
        <v>214.33333333333334</v>
      </c>
    </row>
    <row r="292" spans="1:40">
      <c r="A292" s="5">
        <f>RANK(AN292,AN:AN,1)+COUNTIFS($AN$3:AN292,AN292)-1</f>
        <v>261</v>
      </c>
      <c r="B292" s="60" t="s">
        <v>561</v>
      </c>
      <c r="C292" s="2" t="s">
        <v>89</v>
      </c>
      <c r="D292">
        <v>0</v>
      </c>
      <c r="E292">
        <v>88</v>
      </c>
      <c r="F292">
        <v>131</v>
      </c>
      <c r="G292">
        <v>48</v>
      </c>
      <c r="H292">
        <v>111</v>
      </c>
      <c r="I292">
        <v>34</v>
      </c>
      <c r="J292">
        <v>0</v>
      </c>
      <c r="K292">
        <v>25</v>
      </c>
      <c r="L292">
        <v>118</v>
      </c>
      <c r="M292">
        <v>128</v>
      </c>
      <c r="N292">
        <v>113</v>
      </c>
      <c r="O292">
        <v>50</v>
      </c>
      <c r="P292">
        <v>0</v>
      </c>
      <c r="Q292">
        <v>116</v>
      </c>
      <c r="R292">
        <v>106</v>
      </c>
      <c r="S292">
        <v>290</v>
      </c>
      <c r="W292" s="1">
        <f t="shared" si="83"/>
        <v>0</v>
      </c>
      <c r="X292" s="1">
        <f t="shared" si="84"/>
        <v>27</v>
      </c>
      <c r="Y292" s="1">
        <f t="shared" si="85"/>
        <v>0</v>
      </c>
      <c r="Z292" s="1">
        <f t="shared" si="86"/>
        <v>46</v>
      </c>
      <c r="AA292" s="1">
        <f t="shared" si="87"/>
        <v>64</v>
      </c>
      <c r="AB292" s="1">
        <f t="shared" si="88"/>
        <v>2</v>
      </c>
      <c r="AC292" s="1">
        <f t="shared" si="89"/>
        <v>0</v>
      </c>
      <c r="AD292" s="1">
        <f t="shared" si="90"/>
        <v>13</v>
      </c>
      <c r="AE292" s="1">
        <f t="shared" si="91"/>
        <v>112</v>
      </c>
      <c r="AF292" s="1">
        <f t="shared" si="92"/>
        <v>27</v>
      </c>
      <c r="AG292" s="1">
        <f t="shared" si="93"/>
        <v>113</v>
      </c>
      <c r="AH292" s="1">
        <f t="shared" si="94"/>
        <v>17</v>
      </c>
      <c r="AI292" s="1">
        <f t="shared" si="95"/>
        <v>130</v>
      </c>
      <c r="AJ292">
        <f t="shared" si="96"/>
        <v>551</v>
      </c>
      <c r="AK292" s="1">
        <f t="shared" si="97"/>
        <v>3</v>
      </c>
      <c r="AL292" s="1">
        <f>RANK(AJ292,AJ:AJ,0)+COUNTIFS($AJ$3:AJ292,AJ292)-1</f>
        <v>205</v>
      </c>
      <c r="AM292" s="1">
        <f>RANK(AK292,AK:AK,0)+COUNTIFS($AK$3:AK292,AK292)-1</f>
        <v>195</v>
      </c>
      <c r="AN292" s="5">
        <f t="shared" si="98"/>
        <v>230</v>
      </c>
    </row>
    <row r="293" spans="1:40">
      <c r="A293" s="5">
        <f>RANK(AN293,AN:AN,1)+COUNTIFS($AN$3:AN293,AN293)-1</f>
        <v>89</v>
      </c>
      <c r="B293" s="60" t="s">
        <v>562</v>
      </c>
      <c r="C293" s="2" t="s">
        <v>131</v>
      </c>
      <c r="D293">
        <v>0</v>
      </c>
      <c r="E293">
        <v>14</v>
      </c>
      <c r="F293">
        <v>131</v>
      </c>
      <c r="G293">
        <v>93</v>
      </c>
      <c r="H293">
        <v>131</v>
      </c>
      <c r="I293">
        <v>111</v>
      </c>
      <c r="J293">
        <v>91</v>
      </c>
      <c r="K293">
        <v>0</v>
      </c>
      <c r="L293">
        <v>119</v>
      </c>
      <c r="M293">
        <v>123</v>
      </c>
      <c r="N293">
        <v>7</v>
      </c>
      <c r="O293">
        <v>98</v>
      </c>
      <c r="P293">
        <v>0</v>
      </c>
      <c r="Q293">
        <v>131</v>
      </c>
      <c r="R293">
        <v>120</v>
      </c>
      <c r="S293">
        <v>291</v>
      </c>
      <c r="W293" s="1">
        <f t="shared" si="83"/>
        <v>0</v>
      </c>
      <c r="X293" s="1">
        <f t="shared" si="84"/>
        <v>101</v>
      </c>
      <c r="Y293" s="1">
        <f t="shared" si="85"/>
        <v>0</v>
      </c>
      <c r="Z293" s="1">
        <f t="shared" si="86"/>
        <v>91</v>
      </c>
      <c r="AA293" s="1">
        <f t="shared" si="87"/>
        <v>84</v>
      </c>
      <c r="AB293" s="1">
        <f t="shared" si="88"/>
        <v>79</v>
      </c>
      <c r="AC293" s="1">
        <f t="shared" si="89"/>
        <v>91</v>
      </c>
      <c r="AD293" s="1">
        <f t="shared" si="90"/>
        <v>38</v>
      </c>
      <c r="AE293" s="1">
        <f t="shared" si="91"/>
        <v>113</v>
      </c>
      <c r="AF293" s="1">
        <f t="shared" si="92"/>
        <v>22</v>
      </c>
      <c r="AG293" s="1">
        <f t="shared" si="93"/>
        <v>7</v>
      </c>
      <c r="AH293" s="1">
        <f t="shared" si="94"/>
        <v>31</v>
      </c>
      <c r="AI293" s="1">
        <f t="shared" si="95"/>
        <v>130</v>
      </c>
      <c r="AJ293">
        <f t="shared" si="96"/>
        <v>787</v>
      </c>
      <c r="AK293" s="1">
        <f t="shared" si="97"/>
        <v>6</v>
      </c>
      <c r="AL293" s="1">
        <f>RANK(AJ293,AJ:AJ,0)+COUNTIFS($AJ$3:AJ293,AJ293)-1</f>
        <v>35</v>
      </c>
      <c r="AM293" s="1">
        <f>RANK(AK293,AK:AK,0)+COUNTIFS($AK$3:AK293,AK293)-1</f>
        <v>11</v>
      </c>
      <c r="AN293" s="5">
        <f t="shared" si="98"/>
        <v>112.33333333333333</v>
      </c>
    </row>
    <row r="294" spans="1:40">
      <c r="A294" s="5">
        <f>RANK(AN294,AN:AN,1)+COUNTIFS($AN$3:AN294,AN294)-1</f>
        <v>276</v>
      </c>
      <c r="B294" s="60" t="s">
        <v>563</v>
      </c>
      <c r="C294" s="2" t="s">
        <v>127</v>
      </c>
      <c r="D294">
        <v>0</v>
      </c>
      <c r="E294">
        <v>13</v>
      </c>
      <c r="F294">
        <v>92</v>
      </c>
      <c r="G294">
        <v>37</v>
      </c>
      <c r="H294">
        <v>81</v>
      </c>
      <c r="I294">
        <v>56</v>
      </c>
      <c r="J294">
        <v>21</v>
      </c>
      <c r="K294">
        <v>0</v>
      </c>
      <c r="L294">
        <v>61</v>
      </c>
      <c r="M294">
        <v>8</v>
      </c>
      <c r="N294">
        <v>10</v>
      </c>
      <c r="O294">
        <v>0</v>
      </c>
      <c r="P294">
        <v>60</v>
      </c>
      <c r="Q294">
        <v>16</v>
      </c>
      <c r="R294">
        <v>96</v>
      </c>
      <c r="S294">
        <v>292</v>
      </c>
      <c r="W294" s="1">
        <f t="shared" si="83"/>
        <v>0</v>
      </c>
      <c r="X294" s="1">
        <f t="shared" si="84"/>
        <v>102</v>
      </c>
      <c r="Y294" s="1">
        <f t="shared" si="85"/>
        <v>39</v>
      </c>
      <c r="Z294" s="1">
        <f t="shared" si="86"/>
        <v>35</v>
      </c>
      <c r="AA294" s="1">
        <f t="shared" si="87"/>
        <v>34</v>
      </c>
      <c r="AB294" s="1">
        <f t="shared" si="88"/>
        <v>24</v>
      </c>
      <c r="AC294" s="1">
        <f t="shared" si="89"/>
        <v>21</v>
      </c>
      <c r="AD294" s="1">
        <f t="shared" si="90"/>
        <v>38</v>
      </c>
      <c r="AE294" s="1">
        <f t="shared" si="91"/>
        <v>55</v>
      </c>
      <c r="AF294" s="1">
        <f t="shared" si="92"/>
        <v>93</v>
      </c>
      <c r="AG294" s="1">
        <f t="shared" si="93"/>
        <v>10</v>
      </c>
      <c r="AH294" s="1">
        <f t="shared" si="94"/>
        <v>67</v>
      </c>
      <c r="AI294" s="1">
        <f t="shared" si="95"/>
        <v>70</v>
      </c>
      <c r="AJ294">
        <f t="shared" si="96"/>
        <v>588</v>
      </c>
      <c r="AK294" s="1">
        <f t="shared" si="97"/>
        <v>2</v>
      </c>
      <c r="AL294" s="1">
        <f>RANK(AJ294,AJ:AJ,0)+COUNTIFS($AJ$3:AJ294,AJ294)-1</f>
        <v>181</v>
      </c>
      <c r="AM294" s="1">
        <f>RANK(AK294,AK:AK,0)+COUNTIFS($AK$3:AK294,AK294)-1</f>
        <v>262</v>
      </c>
      <c r="AN294" s="5">
        <f t="shared" si="98"/>
        <v>245</v>
      </c>
    </row>
    <row r="295" spans="1:40">
      <c r="A295" s="5">
        <f>RANK(AN295,AN:AN,1)+COUNTIFS($AN$3:AN295,AN295)-1</f>
        <v>248</v>
      </c>
      <c r="B295" s="60" t="s">
        <v>564</v>
      </c>
      <c r="C295" s="2" t="s">
        <v>104</v>
      </c>
      <c r="D295">
        <v>0</v>
      </c>
      <c r="E295">
        <v>131</v>
      </c>
      <c r="F295">
        <v>0</v>
      </c>
      <c r="G295">
        <v>47</v>
      </c>
      <c r="H295">
        <v>23</v>
      </c>
      <c r="I295">
        <v>109</v>
      </c>
      <c r="J295">
        <v>93</v>
      </c>
      <c r="K295">
        <v>28</v>
      </c>
      <c r="L295">
        <v>107</v>
      </c>
      <c r="M295">
        <v>46</v>
      </c>
      <c r="N295">
        <v>13</v>
      </c>
      <c r="O295">
        <v>112</v>
      </c>
      <c r="P295">
        <v>114</v>
      </c>
      <c r="Q295">
        <v>0</v>
      </c>
      <c r="R295">
        <v>27</v>
      </c>
      <c r="S295">
        <v>293</v>
      </c>
      <c r="W295" s="1">
        <f t="shared" si="83"/>
        <v>0</v>
      </c>
      <c r="X295" s="1">
        <f t="shared" si="84"/>
        <v>16</v>
      </c>
      <c r="Y295" s="1">
        <f t="shared" si="85"/>
        <v>131</v>
      </c>
      <c r="Z295" s="1">
        <f t="shared" si="86"/>
        <v>45</v>
      </c>
      <c r="AA295" s="1">
        <f t="shared" si="87"/>
        <v>24</v>
      </c>
      <c r="AB295" s="1">
        <f t="shared" si="88"/>
        <v>77</v>
      </c>
      <c r="AC295" s="1">
        <f t="shared" si="89"/>
        <v>93</v>
      </c>
      <c r="AD295" s="1">
        <f t="shared" si="90"/>
        <v>10</v>
      </c>
      <c r="AE295" s="1">
        <f t="shared" si="91"/>
        <v>101</v>
      </c>
      <c r="AF295" s="1">
        <f t="shared" si="92"/>
        <v>55</v>
      </c>
      <c r="AG295" s="1">
        <f t="shared" si="93"/>
        <v>13</v>
      </c>
      <c r="AH295" s="1">
        <f t="shared" si="94"/>
        <v>45</v>
      </c>
      <c r="AI295" s="1">
        <f t="shared" si="95"/>
        <v>16</v>
      </c>
      <c r="AJ295">
        <f t="shared" si="96"/>
        <v>626</v>
      </c>
      <c r="AK295" s="1">
        <f t="shared" si="97"/>
        <v>3</v>
      </c>
      <c r="AL295" s="1">
        <f>RANK(AJ295,AJ:AJ,0)+COUNTIFS($AJ$3:AJ295,AJ295)-1</f>
        <v>157</v>
      </c>
      <c r="AM295" s="1">
        <f>RANK(AK295,AK:AK,0)+COUNTIFS($AK$3:AK295,AK295)-1</f>
        <v>196</v>
      </c>
      <c r="AN295" s="5">
        <f t="shared" si="98"/>
        <v>215.33333333333334</v>
      </c>
    </row>
    <row r="296" spans="1:40">
      <c r="A296" s="5">
        <f>RANK(AN296,AN:AN,1)+COUNTIFS($AN$3:AN296,AN296)-1</f>
        <v>296</v>
      </c>
      <c r="B296" s="60" t="s">
        <v>565</v>
      </c>
      <c r="C296" s="2" t="s">
        <v>112</v>
      </c>
      <c r="D296">
        <v>0</v>
      </c>
      <c r="E296">
        <v>131</v>
      </c>
      <c r="F296">
        <v>96</v>
      </c>
      <c r="G296">
        <v>64</v>
      </c>
      <c r="H296">
        <v>0</v>
      </c>
      <c r="I296">
        <v>54</v>
      </c>
      <c r="J296">
        <v>82</v>
      </c>
      <c r="K296">
        <v>81</v>
      </c>
      <c r="L296">
        <v>22</v>
      </c>
      <c r="M296">
        <v>78</v>
      </c>
      <c r="N296">
        <v>0</v>
      </c>
      <c r="O296">
        <v>51</v>
      </c>
      <c r="P296">
        <v>42</v>
      </c>
      <c r="Q296">
        <v>57</v>
      </c>
      <c r="R296">
        <v>37</v>
      </c>
      <c r="S296">
        <v>294</v>
      </c>
      <c r="W296" s="1">
        <f t="shared" si="83"/>
        <v>0</v>
      </c>
      <c r="X296" s="1">
        <f t="shared" si="84"/>
        <v>16</v>
      </c>
      <c r="Y296" s="1">
        <f t="shared" si="85"/>
        <v>35</v>
      </c>
      <c r="Z296" s="1">
        <f t="shared" si="86"/>
        <v>62</v>
      </c>
      <c r="AA296" s="1">
        <f t="shared" si="87"/>
        <v>47</v>
      </c>
      <c r="AB296" s="1">
        <f t="shared" si="88"/>
        <v>22</v>
      </c>
      <c r="AC296" s="1">
        <f t="shared" si="89"/>
        <v>82</v>
      </c>
      <c r="AD296" s="1">
        <f t="shared" si="90"/>
        <v>43</v>
      </c>
      <c r="AE296" s="1">
        <f t="shared" si="91"/>
        <v>16</v>
      </c>
      <c r="AF296" s="1">
        <f t="shared" si="92"/>
        <v>23</v>
      </c>
      <c r="AG296" s="1">
        <f t="shared" si="93"/>
        <v>0</v>
      </c>
      <c r="AH296" s="1">
        <f t="shared" si="94"/>
        <v>16</v>
      </c>
      <c r="AI296" s="1">
        <f t="shared" si="95"/>
        <v>88</v>
      </c>
      <c r="AJ296">
        <f t="shared" si="96"/>
        <v>450</v>
      </c>
      <c r="AK296" s="1">
        <f t="shared" si="97"/>
        <v>2</v>
      </c>
      <c r="AL296" s="1">
        <f>RANK(AJ296,AJ:AJ,0)+COUNTIFS($AJ$3:AJ296,AJ296)-1</f>
        <v>277</v>
      </c>
      <c r="AM296" s="1">
        <f>RANK(AK296,AK:AK,0)+COUNTIFS($AK$3:AK296,AK296)-1</f>
        <v>263</v>
      </c>
      <c r="AN296" s="5">
        <f t="shared" si="98"/>
        <v>278</v>
      </c>
    </row>
    <row r="297" spans="1:40">
      <c r="A297" s="5">
        <f>RANK(AN297,AN:AN,1)+COUNTIFS($AN$3:AN297,AN297)-1</f>
        <v>271</v>
      </c>
      <c r="B297" s="60" t="s">
        <v>566</v>
      </c>
      <c r="C297" s="2" t="s">
        <v>113</v>
      </c>
      <c r="D297">
        <v>0</v>
      </c>
      <c r="E297">
        <v>131</v>
      </c>
      <c r="F297">
        <v>116</v>
      </c>
      <c r="G297">
        <v>114</v>
      </c>
      <c r="H297">
        <v>109</v>
      </c>
      <c r="I297">
        <v>3</v>
      </c>
      <c r="J297">
        <v>0</v>
      </c>
      <c r="K297">
        <v>45</v>
      </c>
      <c r="L297">
        <v>40</v>
      </c>
      <c r="M297">
        <v>20</v>
      </c>
      <c r="N297">
        <v>11</v>
      </c>
      <c r="O297">
        <v>80</v>
      </c>
      <c r="P297">
        <v>0</v>
      </c>
      <c r="Q297">
        <v>39</v>
      </c>
      <c r="R297">
        <v>23</v>
      </c>
      <c r="S297">
        <v>295</v>
      </c>
      <c r="W297" s="1">
        <f t="shared" si="83"/>
        <v>0</v>
      </c>
      <c r="X297" s="1">
        <f t="shared" si="84"/>
        <v>16</v>
      </c>
      <c r="Y297" s="1">
        <f t="shared" si="85"/>
        <v>15</v>
      </c>
      <c r="Z297" s="1">
        <f t="shared" si="86"/>
        <v>112</v>
      </c>
      <c r="AA297" s="1">
        <f t="shared" si="87"/>
        <v>62</v>
      </c>
      <c r="AB297" s="1">
        <f t="shared" si="88"/>
        <v>29</v>
      </c>
      <c r="AC297" s="1">
        <f t="shared" si="89"/>
        <v>0</v>
      </c>
      <c r="AD297" s="1">
        <f t="shared" si="90"/>
        <v>7</v>
      </c>
      <c r="AE297" s="1">
        <f t="shared" si="91"/>
        <v>34</v>
      </c>
      <c r="AF297" s="1">
        <f t="shared" si="92"/>
        <v>81</v>
      </c>
      <c r="AG297" s="1">
        <f t="shared" si="93"/>
        <v>11</v>
      </c>
      <c r="AH297" s="1">
        <f t="shared" si="94"/>
        <v>13</v>
      </c>
      <c r="AI297" s="1">
        <f t="shared" si="95"/>
        <v>130</v>
      </c>
      <c r="AJ297">
        <f t="shared" si="96"/>
        <v>510</v>
      </c>
      <c r="AK297" s="1">
        <f t="shared" si="97"/>
        <v>3</v>
      </c>
      <c r="AL297" s="1">
        <f>RANK(AJ297,AJ:AJ,0)+COUNTIFS($AJ$3:AJ297,AJ297)-1</f>
        <v>233</v>
      </c>
      <c r="AM297" s="1">
        <f>RANK(AK297,AK:AK,0)+COUNTIFS($AK$3:AK297,AK297)-1</f>
        <v>197</v>
      </c>
      <c r="AN297" s="5">
        <f t="shared" si="98"/>
        <v>241.66666666666666</v>
      </c>
    </row>
    <row r="298" spans="1:40">
      <c r="A298" s="5">
        <f>RANK(AN298,AN:AN,1)+COUNTIFS($AN$3:AN298,AN298)-1</f>
        <v>288</v>
      </c>
      <c r="B298" s="60" t="s">
        <v>567</v>
      </c>
      <c r="C298" s="2" t="s">
        <v>129</v>
      </c>
      <c r="D298">
        <v>0</v>
      </c>
      <c r="E298">
        <v>131</v>
      </c>
      <c r="F298">
        <v>63</v>
      </c>
      <c r="G298">
        <v>0</v>
      </c>
      <c r="H298">
        <v>35</v>
      </c>
      <c r="I298">
        <v>8</v>
      </c>
      <c r="J298">
        <v>61</v>
      </c>
      <c r="K298">
        <v>0</v>
      </c>
      <c r="L298">
        <v>100</v>
      </c>
      <c r="M298">
        <v>56</v>
      </c>
      <c r="N298">
        <v>16</v>
      </c>
      <c r="O298">
        <v>12</v>
      </c>
      <c r="P298">
        <v>21</v>
      </c>
      <c r="Q298">
        <v>126</v>
      </c>
      <c r="R298">
        <v>70</v>
      </c>
      <c r="S298">
        <v>296</v>
      </c>
      <c r="W298" s="1">
        <f t="shared" si="83"/>
        <v>0</v>
      </c>
      <c r="X298" s="1">
        <f t="shared" si="84"/>
        <v>16</v>
      </c>
      <c r="Y298" s="1">
        <f t="shared" si="85"/>
        <v>68</v>
      </c>
      <c r="Z298" s="1">
        <f t="shared" si="86"/>
        <v>2</v>
      </c>
      <c r="AA298" s="1">
        <f t="shared" si="87"/>
        <v>12</v>
      </c>
      <c r="AB298" s="1">
        <f t="shared" si="88"/>
        <v>24</v>
      </c>
      <c r="AC298" s="1">
        <f t="shared" si="89"/>
        <v>61</v>
      </c>
      <c r="AD298" s="1">
        <f t="shared" si="90"/>
        <v>38</v>
      </c>
      <c r="AE298" s="1">
        <f t="shared" si="91"/>
        <v>94</v>
      </c>
      <c r="AF298" s="1">
        <f t="shared" si="92"/>
        <v>45</v>
      </c>
      <c r="AG298" s="1">
        <f t="shared" si="93"/>
        <v>16</v>
      </c>
      <c r="AH298" s="1">
        <f t="shared" si="94"/>
        <v>55</v>
      </c>
      <c r="AI298" s="1">
        <f t="shared" si="95"/>
        <v>109</v>
      </c>
      <c r="AJ298">
        <f t="shared" si="96"/>
        <v>540</v>
      </c>
      <c r="AK298" s="1">
        <f t="shared" si="97"/>
        <v>2</v>
      </c>
      <c r="AL298" s="1">
        <f>RANK(AJ298,AJ:AJ,0)+COUNTIFS($AJ$3:AJ298,AJ298)-1</f>
        <v>209</v>
      </c>
      <c r="AM298" s="1">
        <f>RANK(AK298,AK:AK,0)+COUNTIFS($AK$3:AK298,AK298)-1</f>
        <v>264</v>
      </c>
      <c r="AN298" s="5">
        <f t="shared" si="98"/>
        <v>256.33333333333331</v>
      </c>
    </row>
    <row r="299" spans="1:40">
      <c r="A299" s="5">
        <f>RANK(AN299,AN:AN,1)+COUNTIFS($AN$3:AN299,AN299)-1</f>
        <v>294</v>
      </c>
      <c r="B299" s="60" t="s">
        <v>568</v>
      </c>
      <c r="C299" s="2" t="s">
        <v>71</v>
      </c>
      <c r="D299">
        <v>0</v>
      </c>
      <c r="E299">
        <v>18</v>
      </c>
      <c r="F299">
        <v>131</v>
      </c>
      <c r="G299">
        <v>118</v>
      </c>
      <c r="H299">
        <v>0</v>
      </c>
      <c r="I299">
        <v>9</v>
      </c>
      <c r="J299">
        <v>10</v>
      </c>
      <c r="K299">
        <v>86</v>
      </c>
      <c r="L299">
        <v>16</v>
      </c>
      <c r="M299">
        <v>100</v>
      </c>
      <c r="N299">
        <v>12</v>
      </c>
      <c r="O299">
        <v>0</v>
      </c>
      <c r="P299">
        <v>70</v>
      </c>
      <c r="Q299">
        <v>111</v>
      </c>
      <c r="R299">
        <v>80</v>
      </c>
      <c r="S299">
        <v>297</v>
      </c>
      <c r="W299" s="1">
        <f t="shared" si="83"/>
        <v>0</v>
      </c>
      <c r="X299" s="1">
        <f t="shared" si="84"/>
        <v>97</v>
      </c>
      <c r="Y299" s="1">
        <f t="shared" si="85"/>
        <v>0</v>
      </c>
      <c r="Z299" s="1">
        <f t="shared" si="86"/>
        <v>116</v>
      </c>
      <c r="AA299" s="1">
        <f t="shared" si="87"/>
        <v>47</v>
      </c>
      <c r="AB299" s="1">
        <f t="shared" si="88"/>
        <v>23</v>
      </c>
      <c r="AC299" s="1">
        <f t="shared" si="89"/>
        <v>10</v>
      </c>
      <c r="AD299" s="1">
        <f t="shared" si="90"/>
        <v>48</v>
      </c>
      <c r="AE299" s="1">
        <f t="shared" si="91"/>
        <v>10</v>
      </c>
      <c r="AF299" s="1">
        <f t="shared" si="92"/>
        <v>1</v>
      </c>
      <c r="AG299" s="1">
        <f t="shared" si="93"/>
        <v>12</v>
      </c>
      <c r="AH299" s="1">
        <f t="shared" si="94"/>
        <v>67</v>
      </c>
      <c r="AI299" s="1">
        <f t="shared" si="95"/>
        <v>60</v>
      </c>
      <c r="AJ299">
        <f t="shared" si="96"/>
        <v>491</v>
      </c>
      <c r="AK299" s="1">
        <f t="shared" si="97"/>
        <v>2</v>
      </c>
      <c r="AL299" s="1">
        <f>RANK(AJ299,AJ:AJ,0)+COUNTIFS($AJ$3:AJ299,AJ299)-1</f>
        <v>247</v>
      </c>
      <c r="AM299" s="1">
        <f>RANK(AK299,AK:AK,0)+COUNTIFS($AK$3:AK299,AK299)-1</f>
        <v>265</v>
      </c>
      <c r="AN299" s="5">
        <f t="shared" si="98"/>
        <v>269.66666666666669</v>
      </c>
    </row>
    <row r="300" spans="1:40">
      <c r="A300" s="5">
        <f>RANK(AN300,AN:AN,1)+COUNTIFS($AN$3:AN300,AN300)-1</f>
        <v>174</v>
      </c>
      <c r="B300" s="60" t="s">
        <v>569</v>
      </c>
      <c r="C300" s="2" t="s">
        <v>66</v>
      </c>
      <c r="D300">
        <v>0</v>
      </c>
      <c r="E300">
        <v>83</v>
      </c>
      <c r="F300">
        <v>4</v>
      </c>
      <c r="G300">
        <v>131</v>
      </c>
      <c r="H300">
        <v>40</v>
      </c>
      <c r="I300">
        <v>72</v>
      </c>
      <c r="J300">
        <v>0</v>
      </c>
      <c r="K300">
        <v>20</v>
      </c>
      <c r="L300">
        <v>116</v>
      </c>
      <c r="M300">
        <v>11</v>
      </c>
      <c r="N300">
        <v>61</v>
      </c>
      <c r="O300">
        <v>0</v>
      </c>
      <c r="P300">
        <v>95</v>
      </c>
      <c r="Q300">
        <v>29</v>
      </c>
      <c r="R300">
        <v>39</v>
      </c>
      <c r="S300">
        <v>298</v>
      </c>
      <c r="W300" s="1">
        <f t="shared" si="83"/>
        <v>0</v>
      </c>
      <c r="X300" s="1">
        <f t="shared" si="84"/>
        <v>32</v>
      </c>
      <c r="Y300" s="1">
        <f t="shared" si="85"/>
        <v>127</v>
      </c>
      <c r="Z300" s="1">
        <f t="shared" si="86"/>
        <v>129</v>
      </c>
      <c r="AA300" s="1">
        <f t="shared" si="87"/>
        <v>7</v>
      </c>
      <c r="AB300" s="1">
        <f t="shared" si="88"/>
        <v>40</v>
      </c>
      <c r="AC300" s="1">
        <f t="shared" si="89"/>
        <v>0</v>
      </c>
      <c r="AD300" s="1">
        <f t="shared" si="90"/>
        <v>18</v>
      </c>
      <c r="AE300" s="1">
        <f t="shared" si="91"/>
        <v>110</v>
      </c>
      <c r="AF300" s="1">
        <f t="shared" si="92"/>
        <v>90</v>
      </c>
      <c r="AG300" s="1">
        <f t="shared" si="93"/>
        <v>61</v>
      </c>
      <c r="AH300" s="1">
        <f t="shared" si="94"/>
        <v>67</v>
      </c>
      <c r="AI300" s="1">
        <f t="shared" si="95"/>
        <v>35</v>
      </c>
      <c r="AJ300">
        <f t="shared" si="96"/>
        <v>716</v>
      </c>
      <c r="AK300" s="1">
        <f t="shared" si="97"/>
        <v>4</v>
      </c>
      <c r="AL300" s="1">
        <f>RANK(AJ300,AJ:AJ,0)+COUNTIFS($AJ$3:AJ300,AJ300)-1</f>
        <v>78</v>
      </c>
      <c r="AM300" s="1">
        <f>RANK(AK300,AK:AK,0)+COUNTIFS($AK$3:AK300,AK300)-1</f>
        <v>108</v>
      </c>
      <c r="AN300" s="5">
        <f t="shared" si="98"/>
        <v>161.33333333333334</v>
      </c>
    </row>
    <row r="301" spans="1:40">
      <c r="A301" s="5">
        <f>RANK(AN301,AN:AN,1)+COUNTIFS($AN$3:AN301,AN301)-1</f>
        <v>173</v>
      </c>
      <c r="B301" s="60" t="s">
        <v>570</v>
      </c>
      <c r="C301" s="2" t="s">
        <v>50</v>
      </c>
      <c r="D301">
        <v>0</v>
      </c>
      <c r="E301">
        <v>131</v>
      </c>
      <c r="F301">
        <v>2</v>
      </c>
      <c r="G301">
        <v>125</v>
      </c>
      <c r="H301">
        <v>66</v>
      </c>
      <c r="I301">
        <v>105</v>
      </c>
      <c r="J301">
        <v>79</v>
      </c>
      <c r="K301">
        <v>59</v>
      </c>
      <c r="L301">
        <v>94</v>
      </c>
      <c r="M301">
        <v>129</v>
      </c>
      <c r="N301">
        <v>0</v>
      </c>
      <c r="O301">
        <v>121</v>
      </c>
      <c r="P301">
        <v>36</v>
      </c>
      <c r="Q301">
        <v>0</v>
      </c>
      <c r="R301">
        <v>15</v>
      </c>
      <c r="S301">
        <v>299</v>
      </c>
      <c r="W301" s="1">
        <f t="shared" si="83"/>
        <v>0</v>
      </c>
      <c r="X301" s="1">
        <f t="shared" si="84"/>
        <v>16</v>
      </c>
      <c r="Y301" s="1">
        <f t="shared" si="85"/>
        <v>129</v>
      </c>
      <c r="Z301" s="1">
        <f t="shared" si="86"/>
        <v>123</v>
      </c>
      <c r="AA301" s="1">
        <f t="shared" si="87"/>
        <v>19</v>
      </c>
      <c r="AB301" s="1">
        <f t="shared" si="88"/>
        <v>73</v>
      </c>
      <c r="AC301" s="1">
        <f t="shared" si="89"/>
        <v>79</v>
      </c>
      <c r="AD301" s="1">
        <f t="shared" si="90"/>
        <v>21</v>
      </c>
      <c r="AE301" s="1">
        <f t="shared" si="91"/>
        <v>88</v>
      </c>
      <c r="AF301" s="1">
        <f t="shared" si="92"/>
        <v>28</v>
      </c>
      <c r="AG301" s="1">
        <f t="shared" si="93"/>
        <v>0</v>
      </c>
      <c r="AH301" s="1">
        <f t="shared" si="94"/>
        <v>54</v>
      </c>
      <c r="AI301" s="1">
        <f t="shared" si="95"/>
        <v>94</v>
      </c>
      <c r="AJ301">
        <f t="shared" si="96"/>
        <v>724</v>
      </c>
      <c r="AK301" s="1">
        <f t="shared" si="97"/>
        <v>4</v>
      </c>
      <c r="AL301" s="1">
        <f>RANK(AJ301,AJ:AJ,0)+COUNTIFS($AJ$3:AJ301,AJ301)-1</f>
        <v>74</v>
      </c>
      <c r="AM301" s="1">
        <f>RANK(AK301,AK:AK,0)+COUNTIFS($AK$3:AK301,AK301)-1</f>
        <v>109</v>
      </c>
      <c r="AN301" s="5">
        <f t="shared" si="98"/>
        <v>160.66666666666666</v>
      </c>
    </row>
    <row r="302" spans="1:40">
      <c r="A302" s="5">
        <f>RANK(AN302,AN:AN,1)+COUNTIFS($AN$3:AN302,AN302)-1</f>
        <v>149</v>
      </c>
      <c r="B302" s="60" t="s">
        <v>571</v>
      </c>
      <c r="C302" s="2" t="s">
        <v>92</v>
      </c>
      <c r="D302">
        <v>0</v>
      </c>
      <c r="E302">
        <v>7</v>
      </c>
      <c r="F302">
        <v>5</v>
      </c>
      <c r="G302">
        <v>54</v>
      </c>
      <c r="H302">
        <v>38</v>
      </c>
      <c r="I302">
        <v>64</v>
      </c>
      <c r="J302">
        <v>130</v>
      </c>
      <c r="K302">
        <v>0</v>
      </c>
      <c r="L302">
        <v>41</v>
      </c>
      <c r="M302">
        <v>65</v>
      </c>
      <c r="N302">
        <v>47</v>
      </c>
      <c r="O302">
        <v>0</v>
      </c>
      <c r="P302">
        <v>6</v>
      </c>
      <c r="Q302">
        <v>67</v>
      </c>
      <c r="R302">
        <v>32</v>
      </c>
      <c r="S302">
        <v>300</v>
      </c>
      <c r="W302" s="1">
        <f t="shared" si="83"/>
        <v>0</v>
      </c>
      <c r="X302" s="1">
        <f t="shared" si="84"/>
        <v>108</v>
      </c>
      <c r="Y302" s="1">
        <f t="shared" si="85"/>
        <v>126</v>
      </c>
      <c r="Z302" s="1">
        <f t="shared" si="86"/>
        <v>52</v>
      </c>
      <c r="AA302" s="1">
        <f t="shared" si="87"/>
        <v>9</v>
      </c>
      <c r="AB302" s="1">
        <f t="shared" si="88"/>
        <v>32</v>
      </c>
      <c r="AC302" s="1">
        <f t="shared" si="89"/>
        <v>130</v>
      </c>
      <c r="AD302" s="1">
        <f t="shared" si="90"/>
        <v>38</v>
      </c>
      <c r="AE302" s="1">
        <f t="shared" si="91"/>
        <v>35</v>
      </c>
      <c r="AF302" s="1">
        <f t="shared" si="92"/>
        <v>36</v>
      </c>
      <c r="AG302" s="1">
        <f t="shared" si="93"/>
        <v>47</v>
      </c>
      <c r="AH302" s="1">
        <f t="shared" si="94"/>
        <v>67</v>
      </c>
      <c r="AI302" s="1">
        <f t="shared" si="95"/>
        <v>124</v>
      </c>
      <c r="AJ302">
        <f t="shared" si="96"/>
        <v>804</v>
      </c>
      <c r="AK302" s="1">
        <f t="shared" si="97"/>
        <v>4</v>
      </c>
      <c r="AL302" s="1">
        <f>RANK(AJ302,AJ:AJ,0)+COUNTIFS($AJ$3:AJ302,AJ302)-1</f>
        <v>27</v>
      </c>
      <c r="AM302" s="1">
        <f>RANK(AK302,AK:AK,0)+COUNTIFS($AK$3:AK302,AK302)-1</f>
        <v>110</v>
      </c>
      <c r="AN302" s="5">
        <f t="shared" si="98"/>
        <v>145.66666666666666</v>
      </c>
    </row>
  </sheetData>
  <conditionalFormatting sqref="B3:C302">
    <cfRule type="expression" dxfId="2" priority="1">
      <formula>$F3="No"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4D80-4768-CD4D-BCB5-DAA5DCB66228}">
  <dimension ref="A1:AN303"/>
  <sheetViews>
    <sheetView workbookViewId="0">
      <selection activeCell="N28" sqref="N28:S48"/>
    </sheetView>
  </sheetViews>
  <sheetFormatPr baseColWidth="10" defaultRowHeight="16"/>
  <cols>
    <col min="2" max="2" width="20.5" bestFit="1" customWidth="1"/>
    <col min="3" max="3" width="7.6640625" bestFit="1" customWidth="1"/>
    <col min="4" max="18" width="4.1640625" bestFit="1" customWidth="1"/>
    <col min="23" max="23" width="2.1640625" bestFit="1" customWidth="1"/>
    <col min="24" max="26" width="3.1640625" bestFit="1" customWidth="1"/>
    <col min="27" max="27" width="2.1640625" bestFit="1" customWidth="1"/>
    <col min="28" max="31" width="3.1640625" bestFit="1" customWidth="1"/>
    <col min="32" max="32" width="4.1640625" bestFit="1" customWidth="1"/>
    <col min="33" max="33" width="3.1640625" bestFit="1" customWidth="1"/>
    <col min="34" max="34" width="4.1640625" bestFit="1" customWidth="1"/>
    <col min="35" max="35" width="3.1640625" bestFit="1" customWidth="1"/>
    <col min="36" max="40" width="2.1640625" bestFit="1" customWidth="1"/>
  </cols>
  <sheetData>
    <row r="1" spans="1:40"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1">
        <v>10</v>
      </c>
      <c r="AF1" s="1">
        <v>11</v>
      </c>
      <c r="AG1" s="1">
        <v>12</v>
      </c>
      <c r="AH1" s="1">
        <v>13</v>
      </c>
      <c r="AI1" s="1">
        <v>14</v>
      </c>
    </row>
    <row r="2" spans="1:40">
      <c r="D2">
        <v>0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U2" t="str">
        <f>'Use this tab'!C76</f>
        <v>Marquez Stevenson</v>
      </c>
      <c r="V2" t="str">
        <f>VLOOKUP(U2,B:C,2,0)</f>
        <v>Hou</v>
      </c>
      <c r="W2" s="1">
        <f>VLOOKUP($V2,$C:$R,W$1,0)</f>
        <v>0</v>
      </c>
      <c r="X2" s="1">
        <f t="shared" ref="X2:AI2" si="0">VLOOKUP($V2,$C:$R,X$1,0)</f>
        <v>130</v>
      </c>
      <c r="Y2" s="1">
        <f t="shared" si="0"/>
        <v>131</v>
      </c>
      <c r="Z2" s="1">
        <f t="shared" si="0"/>
        <v>48</v>
      </c>
      <c r="AA2" s="1">
        <f t="shared" si="0"/>
        <v>116</v>
      </c>
      <c r="AB2" s="1">
        <f t="shared" si="0"/>
        <v>93</v>
      </c>
      <c r="AC2" s="1">
        <f t="shared" si="0"/>
        <v>0</v>
      </c>
      <c r="AD2" s="1">
        <f t="shared" si="0"/>
        <v>27</v>
      </c>
      <c r="AE2" s="1">
        <f t="shared" si="0"/>
        <v>127</v>
      </c>
      <c r="AF2" s="1">
        <f t="shared" si="0"/>
        <v>73</v>
      </c>
      <c r="AG2" s="1">
        <f t="shared" si="0"/>
        <v>33</v>
      </c>
      <c r="AH2" s="1">
        <f t="shared" si="0"/>
        <v>0</v>
      </c>
      <c r="AI2" s="1">
        <f t="shared" si="0"/>
        <v>100</v>
      </c>
    </row>
    <row r="3" spans="1:40">
      <c r="A3" s="5">
        <f>RANK(AN3,AN:AN,1)+COUNTIFS($AN$3:AN3,AN3)-1</f>
        <v>11</v>
      </c>
      <c r="B3" s="46" t="s">
        <v>574</v>
      </c>
      <c r="C3" s="46" t="s">
        <v>91</v>
      </c>
      <c r="D3">
        <v>0</v>
      </c>
      <c r="E3">
        <v>87</v>
      </c>
      <c r="F3">
        <v>72</v>
      </c>
      <c r="G3">
        <v>41</v>
      </c>
      <c r="H3">
        <v>0</v>
      </c>
      <c r="I3">
        <v>62</v>
      </c>
      <c r="J3">
        <v>23</v>
      </c>
      <c r="K3">
        <v>44</v>
      </c>
      <c r="L3">
        <v>25</v>
      </c>
      <c r="M3">
        <v>113</v>
      </c>
      <c r="N3">
        <v>79</v>
      </c>
      <c r="O3">
        <v>107</v>
      </c>
      <c r="P3">
        <v>0</v>
      </c>
      <c r="Q3">
        <v>39</v>
      </c>
      <c r="R3">
        <v>86</v>
      </c>
      <c r="S3">
        <v>1</v>
      </c>
      <c r="W3" s="1">
        <f t="shared" ref="W3:AI3" si="1">ABS(W$2-D3)</f>
        <v>0</v>
      </c>
      <c r="X3" s="1">
        <f t="shared" si="1"/>
        <v>43</v>
      </c>
      <c r="Y3" s="1">
        <f t="shared" si="1"/>
        <v>59</v>
      </c>
      <c r="Z3" s="1">
        <f t="shared" si="1"/>
        <v>7</v>
      </c>
      <c r="AA3" s="1">
        <f t="shared" si="1"/>
        <v>116</v>
      </c>
      <c r="AB3" s="1">
        <f t="shared" si="1"/>
        <v>31</v>
      </c>
      <c r="AC3" s="1">
        <f t="shared" si="1"/>
        <v>23</v>
      </c>
      <c r="AD3" s="1">
        <f t="shared" si="1"/>
        <v>17</v>
      </c>
      <c r="AE3" s="1">
        <f t="shared" si="1"/>
        <v>102</v>
      </c>
      <c r="AF3" s="1">
        <f t="shared" si="1"/>
        <v>40</v>
      </c>
      <c r="AG3" s="1">
        <f t="shared" si="1"/>
        <v>46</v>
      </c>
      <c r="AH3" s="1">
        <f t="shared" si="1"/>
        <v>107</v>
      </c>
      <c r="AI3" s="1">
        <f t="shared" si="1"/>
        <v>100</v>
      </c>
      <c r="AJ3">
        <f>SUM(W3:AI3)</f>
        <v>691</v>
      </c>
      <c r="AK3" s="1">
        <f>COUNTIFS(W3:AI3,"&gt;=80")</f>
        <v>4</v>
      </c>
      <c r="AL3" s="1">
        <f>RANK(AJ3,AJ:AJ,0)+COUNTIFS($AJ3:AJ$3,AJ3)-1</f>
        <v>69</v>
      </c>
      <c r="AM3" s="1">
        <f>RANK(AK3,AK:AK,0)+COUNTIFS($AK3:AK$3,AK3)-1</f>
        <v>50</v>
      </c>
      <c r="AN3" s="5">
        <f>AVERAGE(AL3,AM3,S3)</f>
        <v>40</v>
      </c>
    </row>
    <row r="4" spans="1:40">
      <c r="A4" s="5">
        <f>RANK(AN4,AN:AN,1)+COUNTIFS($AN$3:AN4,AN4)-1</f>
        <v>2</v>
      </c>
      <c r="B4" s="46" t="s">
        <v>575</v>
      </c>
      <c r="C4" s="46" t="s">
        <v>54</v>
      </c>
      <c r="D4">
        <v>0</v>
      </c>
      <c r="E4">
        <v>71</v>
      </c>
      <c r="F4">
        <v>79</v>
      </c>
      <c r="G4">
        <v>88</v>
      </c>
      <c r="H4">
        <v>83</v>
      </c>
      <c r="I4">
        <v>0</v>
      </c>
      <c r="J4">
        <v>119</v>
      </c>
      <c r="K4">
        <v>97</v>
      </c>
      <c r="L4">
        <v>48</v>
      </c>
      <c r="M4">
        <v>61</v>
      </c>
      <c r="N4">
        <v>90</v>
      </c>
      <c r="O4">
        <v>123</v>
      </c>
      <c r="P4">
        <v>0</v>
      </c>
      <c r="Q4">
        <v>22</v>
      </c>
      <c r="R4">
        <v>53</v>
      </c>
      <c r="S4">
        <v>2</v>
      </c>
      <c r="W4" s="1">
        <f t="shared" ref="W4:W67" si="2">ABS(W$2-D4)</f>
        <v>0</v>
      </c>
      <c r="X4" s="1">
        <f t="shared" ref="X4:X67" si="3">ABS(X$2-E4)</f>
        <v>59</v>
      </c>
      <c r="Y4" s="1">
        <f t="shared" ref="Y4:Y67" si="4">ABS(Y$2-F4)</f>
        <v>52</v>
      </c>
      <c r="Z4" s="1">
        <f t="shared" ref="Z4:Z67" si="5">ABS(Z$2-G4)</f>
        <v>40</v>
      </c>
      <c r="AA4" s="1">
        <f t="shared" ref="AA4:AA67" si="6">ABS(AA$2-H4)</f>
        <v>33</v>
      </c>
      <c r="AB4" s="1">
        <f t="shared" ref="AB4:AB67" si="7">ABS(AB$2-I4)</f>
        <v>93</v>
      </c>
      <c r="AC4" s="1">
        <f t="shared" ref="AC4:AC67" si="8">ABS(AC$2-J4)</f>
        <v>119</v>
      </c>
      <c r="AD4" s="1">
        <f t="shared" ref="AD4:AD67" si="9">ABS(AD$2-K4)</f>
        <v>70</v>
      </c>
      <c r="AE4" s="1">
        <f t="shared" ref="AE4:AE67" si="10">ABS(AE$2-L4)</f>
        <v>79</v>
      </c>
      <c r="AF4" s="1">
        <f t="shared" ref="AF4:AF67" si="11">ABS(AF$2-M4)</f>
        <v>12</v>
      </c>
      <c r="AG4" s="1">
        <f t="shared" ref="AG4:AG67" si="12">ABS(AG$2-N4)</f>
        <v>57</v>
      </c>
      <c r="AH4" s="1">
        <f t="shared" ref="AH4:AH67" si="13">ABS(AH$2-O4)</f>
        <v>123</v>
      </c>
      <c r="AI4" s="1">
        <f t="shared" ref="AI4:AI67" si="14">ABS(AI$2-P4)</f>
        <v>100</v>
      </c>
      <c r="AJ4">
        <f t="shared" ref="AJ4:AJ67" si="15">SUM(W4:AI4)</f>
        <v>837</v>
      </c>
      <c r="AK4" s="1">
        <f t="shared" ref="AK4:AK67" si="16">COUNTIFS(W4:AI4,"&gt;=80")</f>
        <v>4</v>
      </c>
      <c r="AL4" s="1">
        <f>RANK(AJ4,AJ:AJ,0)+COUNTIFS($AJ$3:AJ4,AJ4)-1</f>
        <v>4</v>
      </c>
      <c r="AM4" s="1">
        <f>RANK(AK4,AK:AK,0)+COUNTIFS($AK$3:AK4,AK4)-1</f>
        <v>51</v>
      </c>
      <c r="AN4" s="5">
        <f t="shared" ref="AN4:AN67" si="17">AVERAGE(AL4,AM4,S4)</f>
        <v>19</v>
      </c>
    </row>
    <row r="5" spans="1:40">
      <c r="A5" s="5">
        <f>RANK(AN5,AN:AN,1)+COUNTIFS($AN$3:AN5,AN5)-1</f>
        <v>4</v>
      </c>
      <c r="B5" s="46" t="s">
        <v>576</v>
      </c>
      <c r="C5" s="46" t="s">
        <v>83</v>
      </c>
      <c r="D5">
        <v>0</v>
      </c>
      <c r="E5">
        <v>13</v>
      </c>
      <c r="F5">
        <v>93</v>
      </c>
      <c r="G5">
        <v>40</v>
      </c>
      <c r="H5">
        <v>41</v>
      </c>
      <c r="I5">
        <v>36</v>
      </c>
      <c r="J5">
        <v>11</v>
      </c>
      <c r="K5">
        <v>0</v>
      </c>
      <c r="L5">
        <v>8</v>
      </c>
      <c r="M5">
        <v>130</v>
      </c>
      <c r="N5">
        <v>100</v>
      </c>
      <c r="O5">
        <v>120</v>
      </c>
      <c r="P5">
        <v>0</v>
      </c>
      <c r="Q5">
        <v>77</v>
      </c>
      <c r="R5">
        <v>116</v>
      </c>
      <c r="S5">
        <v>3</v>
      </c>
      <c r="W5" s="1">
        <f t="shared" si="2"/>
        <v>0</v>
      </c>
      <c r="X5" s="1">
        <f t="shared" si="3"/>
        <v>117</v>
      </c>
      <c r="Y5" s="1">
        <f t="shared" si="4"/>
        <v>38</v>
      </c>
      <c r="Z5" s="1">
        <f t="shared" si="5"/>
        <v>8</v>
      </c>
      <c r="AA5" s="1">
        <f t="shared" si="6"/>
        <v>75</v>
      </c>
      <c r="AB5" s="1">
        <f t="shared" si="7"/>
        <v>57</v>
      </c>
      <c r="AC5" s="1">
        <f t="shared" si="8"/>
        <v>11</v>
      </c>
      <c r="AD5" s="1">
        <f t="shared" si="9"/>
        <v>27</v>
      </c>
      <c r="AE5" s="1">
        <f t="shared" si="10"/>
        <v>119</v>
      </c>
      <c r="AF5" s="1">
        <f t="shared" si="11"/>
        <v>57</v>
      </c>
      <c r="AG5" s="1">
        <f t="shared" si="12"/>
        <v>67</v>
      </c>
      <c r="AH5" s="1">
        <f t="shared" si="13"/>
        <v>120</v>
      </c>
      <c r="AI5" s="1">
        <f t="shared" si="14"/>
        <v>100</v>
      </c>
      <c r="AJ5">
        <f t="shared" si="15"/>
        <v>796</v>
      </c>
      <c r="AK5" s="1">
        <f t="shared" si="16"/>
        <v>4</v>
      </c>
      <c r="AL5" s="1">
        <f>RANK(AJ5,AJ:AJ,0)+COUNTIFS($AJ$3:AJ5,AJ5)-1</f>
        <v>10</v>
      </c>
      <c r="AM5" s="1">
        <f>RANK(AK5,AK:AK,0)+COUNTIFS($AK$3:AK5,AK5)-1</f>
        <v>52</v>
      </c>
      <c r="AN5" s="5">
        <f t="shared" si="17"/>
        <v>21.666666666666668</v>
      </c>
    </row>
    <row r="6" spans="1:40">
      <c r="A6" s="5">
        <f>RANK(AN6,AN:AN,1)+COUNTIFS($AN$3:AN6,AN6)-1</f>
        <v>206</v>
      </c>
      <c r="B6" s="46" t="s">
        <v>577</v>
      </c>
      <c r="C6" s="46" t="s">
        <v>67</v>
      </c>
      <c r="D6">
        <v>0</v>
      </c>
      <c r="E6">
        <v>102</v>
      </c>
      <c r="F6">
        <v>131</v>
      </c>
      <c r="G6">
        <v>11</v>
      </c>
      <c r="H6">
        <v>115</v>
      </c>
      <c r="I6">
        <v>92</v>
      </c>
      <c r="J6">
        <v>129</v>
      </c>
      <c r="K6">
        <v>0</v>
      </c>
      <c r="L6">
        <v>81</v>
      </c>
      <c r="M6">
        <v>63</v>
      </c>
      <c r="N6">
        <v>41</v>
      </c>
      <c r="O6">
        <v>0</v>
      </c>
      <c r="P6">
        <v>94</v>
      </c>
      <c r="Q6">
        <v>101</v>
      </c>
      <c r="R6">
        <v>130</v>
      </c>
      <c r="S6">
        <v>4</v>
      </c>
      <c r="W6" s="1">
        <f t="shared" si="2"/>
        <v>0</v>
      </c>
      <c r="X6" s="1">
        <f t="shared" si="3"/>
        <v>28</v>
      </c>
      <c r="Y6" s="1">
        <f t="shared" si="4"/>
        <v>0</v>
      </c>
      <c r="Z6" s="1">
        <f t="shared" si="5"/>
        <v>37</v>
      </c>
      <c r="AA6" s="1">
        <f t="shared" si="6"/>
        <v>1</v>
      </c>
      <c r="AB6" s="1">
        <f t="shared" si="7"/>
        <v>1</v>
      </c>
      <c r="AC6" s="1">
        <f t="shared" si="8"/>
        <v>129</v>
      </c>
      <c r="AD6" s="1">
        <f t="shared" si="9"/>
        <v>27</v>
      </c>
      <c r="AE6" s="1">
        <f t="shared" si="10"/>
        <v>46</v>
      </c>
      <c r="AF6" s="1">
        <f t="shared" si="11"/>
        <v>10</v>
      </c>
      <c r="AG6" s="1">
        <f t="shared" si="12"/>
        <v>8</v>
      </c>
      <c r="AH6" s="1">
        <f t="shared" si="13"/>
        <v>0</v>
      </c>
      <c r="AI6" s="1">
        <f t="shared" si="14"/>
        <v>6</v>
      </c>
      <c r="AJ6">
        <f t="shared" si="15"/>
        <v>293</v>
      </c>
      <c r="AK6" s="1">
        <f t="shared" si="16"/>
        <v>1</v>
      </c>
      <c r="AL6" s="1">
        <f>RANK(AJ6,AJ:AJ,0)+COUNTIFS($AJ$3:AJ6,AJ6)-1</f>
        <v>296</v>
      </c>
      <c r="AM6" s="1">
        <f>RANK(AK6,AK:AK,0)+COUNTIFS($AK$3:AK6,AK6)-1</f>
        <v>258</v>
      </c>
      <c r="AN6" s="5">
        <f t="shared" si="17"/>
        <v>186</v>
      </c>
    </row>
    <row r="7" spans="1:40">
      <c r="A7" s="5">
        <f>RANK(AN7,AN:AN,1)+COUNTIFS($AN$3:AN7,AN7)-1</f>
        <v>82</v>
      </c>
      <c r="B7" s="48" t="s">
        <v>578</v>
      </c>
      <c r="C7" s="48" t="s">
        <v>37</v>
      </c>
      <c r="D7">
        <v>0</v>
      </c>
      <c r="E7">
        <v>131</v>
      </c>
      <c r="F7">
        <v>0</v>
      </c>
      <c r="G7">
        <v>125</v>
      </c>
      <c r="H7">
        <v>73</v>
      </c>
      <c r="I7">
        <v>94</v>
      </c>
      <c r="J7">
        <v>63</v>
      </c>
      <c r="K7">
        <v>0</v>
      </c>
      <c r="L7">
        <v>92</v>
      </c>
      <c r="M7">
        <v>115</v>
      </c>
      <c r="N7">
        <v>108</v>
      </c>
      <c r="O7">
        <v>81</v>
      </c>
      <c r="P7">
        <v>129</v>
      </c>
      <c r="Q7">
        <v>130</v>
      </c>
      <c r="R7">
        <v>101</v>
      </c>
      <c r="S7">
        <v>5</v>
      </c>
      <c r="W7" s="1">
        <f t="shared" si="2"/>
        <v>0</v>
      </c>
      <c r="X7" s="1">
        <f t="shared" si="3"/>
        <v>1</v>
      </c>
      <c r="Y7" s="1">
        <f t="shared" si="4"/>
        <v>131</v>
      </c>
      <c r="Z7" s="1">
        <f t="shared" si="5"/>
        <v>77</v>
      </c>
      <c r="AA7" s="1">
        <f t="shared" si="6"/>
        <v>43</v>
      </c>
      <c r="AB7" s="1">
        <f t="shared" si="7"/>
        <v>1</v>
      </c>
      <c r="AC7" s="1">
        <f t="shared" si="8"/>
        <v>63</v>
      </c>
      <c r="AD7" s="1">
        <f t="shared" si="9"/>
        <v>27</v>
      </c>
      <c r="AE7" s="1">
        <f t="shared" si="10"/>
        <v>35</v>
      </c>
      <c r="AF7" s="1">
        <f t="shared" si="11"/>
        <v>42</v>
      </c>
      <c r="AG7" s="1">
        <f t="shared" si="12"/>
        <v>75</v>
      </c>
      <c r="AH7" s="1">
        <f t="shared" si="13"/>
        <v>81</v>
      </c>
      <c r="AI7" s="1">
        <f t="shared" si="14"/>
        <v>29</v>
      </c>
      <c r="AJ7">
        <f t="shared" si="15"/>
        <v>605</v>
      </c>
      <c r="AK7" s="1">
        <f t="shared" si="16"/>
        <v>2</v>
      </c>
      <c r="AL7" s="1">
        <f>RANK(AJ7,AJ:AJ,0)+COUNTIFS($AJ$3:AJ7,AJ7)-1</f>
        <v>136</v>
      </c>
      <c r="AM7" s="1">
        <f>RANK(AK7,AK:AK,0)+COUNTIFS($AK$3:AK7,AK7)-1</f>
        <v>182</v>
      </c>
      <c r="AN7" s="5">
        <f t="shared" si="17"/>
        <v>107.66666666666667</v>
      </c>
    </row>
    <row r="8" spans="1:40">
      <c r="A8" s="5">
        <f>RANK(AN8,AN:AN,1)+COUNTIFS($AN$3:AN8,AN8)-1</f>
        <v>79</v>
      </c>
      <c r="B8" s="48" t="s">
        <v>579</v>
      </c>
      <c r="C8" s="48" t="s">
        <v>96</v>
      </c>
      <c r="D8">
        <v>0</v>
      </c>
      <c r="E8">
        <v>130</v>
      </c>
      <c r="F8">
        <v>131</v>
      </c>
      <c r="G8">
        <v>90</v>
      </c>
      <c r="H8">
        <v>0</v>
      </c>
      <c r="I8">
        <v>129</v>
      </c>
      <c r="J8">
        <v>94</v>
      </c>
      <c r="K8">
        <v>115</v>
      </c>
      <c r="L8">
        <v>101</v>
      </c>
      <c r="M8">
        <v>92</v>
      </c>
      <c r="N8">
        <v>0</v>
      </c>
      <c r="O8">
        <v>63</v>
      </c>
      <c r="P8">
        <v>81</v>
      </c>
      <c r="Q8">
        <v>41</v>
      </c>
      <c r="R8">
        <v>108</v>
      </c>
      <c r="S8">
        <v>6</v>
      </c>
      <c r="W8" s="1">
        <f t="shared" si="2"/>
        <v>0</v>
      </c>
      <c r="X8" s="1">
        <f t="shared" si="3"/>
        <v>0</v>
      </c>
      <c r="Y8" s="1">
        <f t="shared" si="4"/>
        <v>0</v>
      </c>
      <c r="Z8" s="1">
        <f t="shared" si="5"/>
        <v>42</v>
      </c>
      <c r="AA8" s="1">
        <f t="shared" si="6"/>
        <v>116</v>
      </c>
      <c r="AB8" s="1">
        <f t="shared" si="7"/>
        <v>36</v>
      </c>
      <c r="AC8" s="1">
        <f t="shared" si="8"/>
        <v>94</v>
      </c>
      <c r="AD8" s="1">
        <f t="shared" si="9"/>
        <v>88</v>
      </c>
      <c r="AE8" s="1">
        <f t="shared" si="10"/>
        <v>26</v>
      </c>
      <c r="AF8" s="1">
        <f t="shared" si="11"/>
        <v>19</v>
      </c>
      <c r="AG8" s="1">
        <f t="shared" si="12"/>
        <v>33</v>
      </c>
      <c r="AH8" s="1">
        <f t="shared" si="13"/>
        <v>63</v>
      </c>
      <c r="AI8" s="1">
        <f t="shared" si="14"/>
        <v>19</v>
      </c>
      <c r="AJ8">
        <f t="shared" si="15"/>
        <v>536</v>
      </c>
      <c r="AK8" s="1">
        <f t="shared" si="16"/>
        <v>3</v>
      </c>
      <c r="AL8" s="1">
        <f>RANK(AJ8,AJ:AJ,0)+COUNTIFS($AJ$3:AJ8,AJ8)-1</f>
        <v>202</v>
      </c>
      <c r="AM8" s="1">
        <f>RANK(AK8,AK:AK,0)+COUNTIFS($AK$3:AK8,AK8)-1</f>
        <v>105</v>
      </c>
      <c r="AN8" s="5">
        <f t="shared" si="17"/>
        <v>104.33333333333333</v>
      </c>
    </row>
    <row r="9" spans="1:40">
      <c r="A9" s="5">
        <f>RANK(AN9,AN:AN,1)+COUNTIFS($AN$3:AN9,AN9)-1</f>
        <v>225</v>
      </c>
      <c r="B9" s="48" t="s">
        <v>580</v>
      </c>
      <c r="C9" s="48" t="s">
        <v>68</v>
      </c>
      <c r="D9">
        <v>0</v>
      </c>
      <c r="E9">
        <v>130</v>
      </c>
      <c r="F9">
        <v>131</v>
      </c>
      <c r="G9">
        <v>48</v>
      </c>
      <c r="H9">
        <v>116</v>
      </c>
      <c r="I9">
        <v>93</v>
      </c>
      <c r="J9">
        <v>0</v>
      </c>
      <c r="K9">
        <v>27</v>
      </c>
      <c r="L9">
        <v>127</v>
      </c>
      <c r="M9">
        <v>73</v>
      </c>
      <c r="N9">
        <v>33</v>
      </c>
      <c r="O9">
        <v>0</v>
      </c>
      <c r="P9">
        <v>100</v>
      </c>
      <c r="Q9">
        <v>11</v>
      </c>
      <c r="R9">
        <v>77</v>
      </c>
      <c r="S9">
        <v>7</v>
      </c>
      <c r="W9" s="1">
        <f t="shared" si="2"/>
        <v>0</v>
      </c>
      <c r="X9" s="1">
        <f t="shared" si="3"/>
        <v>0</v>
      </c>
      <c r="Y9" s="1">
        <f t="shared" si="4"/>
        <v>0</v>
      </c>
      <c r="Z9" s="1">
        <f t="shared" si="5"/>
        <v>0</v>
      </c>
      <c r="AA9" s="1">
        <f t="shared" si="6"/>
        <v>0</v>
      </c>
      <c r="AB9" s="1">
        <f t="shared" si="7"/>
        <v>0</v>
      </c>
      <c r="AC9" s="1">
        <f t="shared" si="8"/>
        <v>0</v>
      </c>
      <c r="AD9" s="1">
        <f t="shared" si="9"/>
        <v>0</v>
      </c>
      <c r="AE9" s="1">
        <f t="shared" si="10"/>
        <v>0</v>
      </c>
      <c r="AF9" s="1">
        <f t="shared" si="11"/>
        <v>0</v>
      </c>
      <c r="AG9" s="1">
        <f t="shared" si="12"/>
        <v>0</v>
      </c>
      <c r="AH9" s="1">
        <f t="shared" si="13"/>
        <v>0</v>
      </c>
      <c r="AI9" s="1">
        <f t="shared" si="14"/>
        <v>0</v>
      </c>
      <c r="AJ9">
        <f t="shared" si="15"/>
        <v>0</v>
      </c>
      <c r="AK9" s="1">
        <f t="shared" si="16"/>
        <v>0</v>
      </c>
      <c r="AL9" s="1">
        <f>RANK(AJ9,AJ:AJ,0)+COUNTIFS($AJ$3:AJ9,AJ9)-1</f>
        <v>299</v>
      </c>
      <c r="AM9" s="1">
        <f>RANK(AK9,AK:AK,0)+COUNTIFS($AK$3:AK9,AK9)-1</f>
        <v>289</v>
      </c>
      <c r="AN9" s="5">
        <f t="shared" si="17"/>
        <v>198.33333333333334</v>
      </c>
    </row>
    <row r="10" spans="1:40">
      <c r="A10" s="5">
        <f>RANK(AN10,AN:AN,1)+COUNTIFS($AN$3:AN10,AN10)-1</f>
        <v>53</v>
      </c>
      <c r="B10" s="48" t="s">
        <v>581</v>
      </c>
      <c r="C10" s="48" t="s">
        <v>121</v>
      </c>
      <c r="D10">
        <v>119</v>
      </c>
      <c r="E10">
        <v>0</v>
      </c>
      <c r="F10">
        <v>102</v>
      </c>
      <c r="G10">
        <v>22</v>
      </c>
      <c r="H10">
        <v>131</v>
      </c>
      <c r="I10">
        <v>87</v>
      </c>
      <c r="J10">
        <v>0</v>
      </c>
      <c r="K10">
        <v>75</v>
      </c>
      <c r="L10">
        <v>88</v>
      </c>
      <c r="M10">
        <v>104</v>
      </c>
      <c r="N10">
        <v>31</v>
      </c>
      <c r="O10">
        <v>128</v>
      </c>
      <c r="P10">
        <v>117</v>
      </c>
      <c r="Q10">
        <v>73</v>
      </c>
      <c r="R10">
        <v>21</v>
      </c>
      <c r="S10">
        <v>8</v>
      </c>
      <c r="W10" s="1">
        <f t="shared" si="2"/>
        <v>119</v>
      </c>
      <c r="X10" s="1">
        <f t="shared" si="3"/>
        <v>130</v>
      </c>
      <c r="Y10" s="1">
        <f t="shared" si="4"/>
        <v>29</v>
      </c>
      <c r="Z10" s="1">
        <f t="shared" si="5"/>
        <v>26</v>
      </c>
      <c r="AA10" s="1">
        <f t="shared" si="6"/>
        <v>15</v>
      </c>
      <c r="AB10" s="1">
        <f t="shared" si="7"/>
        <v>6</v>
      </c>
      <c r="AC10" s="1">
        <f t="shared" si="8"/>
        <v>0</v>
      </c>
      <c r="AD10" s="1">
        <f t="shared" si="9"/>
        <v>48</v>
      </c>
      <c r="AE10" s="1">
        <f t="shared" si="10"/>
        <v>39</v>
      </c>
      <c r="AF10" s="1">
        <f t="shared" si="11"/>
        <v>31</v>
      </c>
      <c r="AG10" s="1">
        <f t="shared" si="12"/>
        <v>2</v>
      </c>
      <c r="AH10" s="1">
        <f t="shared" si="13"/>
        <v>128</v>
      </c>
      <c r="AI10" s="1">
        <f t="shared" si="14"/>
        <v>17</v>
      </c>
      <c r="AJ10">
        <f t="shared" si="15"/>
        <v>590</v>
      </c>
      <c r="AK10" s="1">
        <f t="shared" si="16"/>
        <v>3</v>
      </c>
      <c r="AL10" s="1">
        <f>RANK(AJ10,AJ:AJ,0)+COUNTIFS($AJ$3:AJ10,AJ10)-1</f>
        <v>148</v>
      </c>
      <c r="AM10" s="1">
        <f>RANK(AK10,AK:AK,0)+COUNTIFS($AK$3:AK10,AK10)-1</f>
        <v>106</v>
      </c>
      <c r="AN10" s="5">
        <f t="shared" si="17"/>
        <v>87.333333333333329</v>
      </c>
    </row>
    <row r="11" spans="1:40">
      <c r="A11" s="5">
        <f>RANK(AN11,AN:AN,1)+COUNTIFS($AN$3:AN11,AN11)-1</f>
        <v>207</v>
      </c>
      <c r="B11" s="48" t="s">
        <v>582</v>
      </c>
      <c r="C11" s="48" t="s">
        <v>72</v>
      </c>
      <c r="D11">
        <v>0</v>
      </c>
      <c r="E11">
        <v>131</v>
      </c>
      <c r="F11">
        <v>73</v>
      </c>
      <c r="G11">
        <v>26</v>
      </c>
      <c r="H11">
        <v>124</v>
      </c>
      <c r="I11">
        <v>130</v>
      </c>
      <c r="J11">
        <v>0</v>
      </c>
      <c r="K11">
        <v>12</v>
      </c>
      <c r="L11">
        <v>52</v>
      </c>
      <c r="M11">
        <v>69</v>
      </c>
      <c r="N11">
        <v>38</v>
      </c>
      <c r="O11">
        <v>30</v>
      </c>
      <c r="P11">
        <v>0</v>
      </c>
      <c r="Q11">
        <v>126</v>
      </c>
      <c r="R11">
        <v>18</v>
      </c>
      <c r="S11">
        <v>9</v>
      </c>
      <c r="W11" s="1">
        <f t="shared" si="2"/>
        <v>0</v>
      </c>
      <c r="X11" s="1">
        <f t="shared" si="3"/>
        <v>1</v>
      </c>
      <c r="Y11" s="1">
        <f t="shared" si="4"/>
        <v>58</v>
      </c>
      <c r="Z11" s="1">
        <f t="shared" si="5"/>
        <v>22</v>
      </c>
      <c r="AA11" s="1">
        <f t="shared" si="6"/>
        <v>8</v>
      </c>
      <c r="AB11" s="1">
        <f t="shared" si="7"/>
        <v>37</v>
      </c>
      <c r="AC11" s="1">
        <f t="shared" si="8"/>
        <v>0</v>
      </c>
      <c r="AD11" s="1">
        <f t="shared" si="9"/>
        <v>15</v>
      </c>
      <c r="AE11" s="1">
        <f t="shared" si="10"/>
        <v>75</v>
      </c>
      <c r="AF11" s="1">
        <f t="shared" si="11"/>
        <v>4</v>
      </c>
      <c r="AG11" s="1">
        <f t="shared" si="12"/>
        <v>5</v>
      </c>
      <c r="AH11" s="1">
        <f t="shared" si="13"/>
        <v>30</v>
      </c>
      <c r="AI11" s="1">
        <f t="shared" si="14"/>
        <v>100</v>
      </c>
      <c r="AJ11">
        <f t="shared" si="15"/>
        <v>355</v>
      </c>
      <c r="AK11" s="1">
        <f t="shared" si="16"/>
        <v>1</v>
      </c>
      <c r="AL11" s="1">
        <f>RANK(AJ11,AJ:AJ,0)+COUNTIFS($AJ$3:AJ11,AJ11)-1</f>
        <v>290</v>
      </c>
      <c r="AM11" s="1">
        <f>RANK(AK11,AK:AK,0)+COUNTIFS($AK$3:AK11,AK11)-1</f>
        <v>259</v>
      </c>
      <c r="AN11" s="5">
        <f t="shared" si="17"/>
        <v>186</v>
      </c>
    </row>
    <row r="12" spans="1:40">
      <c r="A12" s="5">
        <f>RANK(AN12,AN:AN,1)+COUNTIFS($AN$3:AN12,AN12)-1</f>
        <v>44</v>
      </c>
      <c r="B12" s="48" t="s">
        <v>583</v>
      </c>
      <c r="C12" s="48" t="s">
        <v>124</v>
      </c>
      <c r="D12">
        <v>0</v>
      </c>
      <c r="E12">
        <v>112</v>
      </c>
      <c r="F12">
        <v>58</v>
      </c>
      <c r="G12">
        <v>20</v>
      </c>
      <c r="H12">
        <v>0</v>
      </c>
      <c r="I12">
        <v>104</v>
      </c>
      <c r="J12">
        <v>46</v>
      </c>
      <c r="K12">
        <v>0</v>
      </c>
      <c r="L12">
        <v>0</v>
      </c>
      <c r="M12">
        <v>24</v>
      </c>
      <c r="N12">
        <v>50</v>
      </c>
      <c r="O12">
        <v>32</v>
      </c>
      <c r="P12">
        <v>0</v>
      </c>
      <c r="Q12">
        <v>15</v>
      </c>
      <c r="R12">
        <v>46</v>
      </c>
      <c r="S12">
        <v>10</v>
      </c>
      <c r="W12" s="1">
        <f t="shared" si="2"/>
        <v>0</v>
      </c>
      <c r="X12" s="1">
        <f t="shared" si="3"/>
        <v>18</v>
      </c>
      <c r="Y12" s="1">
        <f t="shared" si="4"/>
        <v>73</v>
      </c>
      <c r="Z12" s="1">
        <f t="shared" si="5"/>
        <v>28</v>
      </c>
      <c r="AA12" s="1">
        <f t="shared" si="6"/>
        <v>116</v>
      </c>
      <c r="AB12" s="1">
        <f t="shared" si="7"/>
        <v>11</v>
      </c>
      <c r="AC12" s="1">
        <f t="shared" si="8"/>
        <v>46</v>
      </c>
      <c r="AD12" s="1">
        <f t="shared" si="9"/>
        <v>27</v>
      </c>
      <c r="AE12" s="1">
        <f t="shared" si="10"/>
        <v>127</v>
      </c>
      <c r="AF12" s="1">
        <f t="shared" si="11"/>
        <v>49</v>
      </c>
      <c r="AG12" s="1">
        <f t="shared" si="12"/>
        <v>17</v>
      </c>
      <c r="AH12" s="1">
        <f t="shared" si="13"/>
        <v>32</v>
      </c>
      <c r="AI12" s="1">
        <f t="shared" si="14"/>
        <v>100</v>
      </c>
      <c r="AJ12">
        <f t="shared" si="15"/>
        <v>644</v>
      </c>
      <c r="AK12" s="1">
        <f t="shared" si="16"/>
        <v>3</v>
      </c>
      <c r="AL12" s="1">
        <f>RANK(AJ12,AJ:AJ,0)+COUNTIFS($AJ$3:AJ12,AJ12)-1</f>
        <v>112</v>
      </c>
      <c r="AM12" s="1">
        <f>RANK(AK12,AK:AK,0)+COUNTIFS($AK$3:AK12,AK12)-1</f>
        <v>107</v>
      </c>
      <c r="AN12" s="5">
        <f t="shared" si="17"/>
        <v>76.333333333333329</v>
      </c>
    </row>
    <row r="13" spans="1:40">
      <c r="A13" s="5">
        <f>RANK(AN13,AN:AN,1)+COUNTIFS($AN$3:AN13,AN13)-1</f>
        <v>15</v>
      </c>
      <c r="B13" s="48" t="s">
        <v>584</v>
      </c>
      <c r="C13" s="48" t="s">
        <v>45</v>
      </c>
      <c r="D13">
        <v>0</v>
      </c>
      <c r="E13">
        <v>131</v>
      </c>
      <c r="F13">
        <v>31</v>
      </c>
      <c r="G13">
        <v>56</v>
      </c>
      <c r="H13">
        <v>0</v>
      </c>
      <c r="I13">
        <v>125</v>
      </c>
      <c r="J13">
        <v>113</v>
      </c>
      <c r="K13">
        <v>79</v>
      </c>
      <c r="L13">
        <v>24</v>
      </c>
      <c r="M13">
        <v>44</v>
      </c>
      <c r="N13">
        <v>0</v>
      </c>
      <c r="O13">
        <v>23</v>
      </c>
      <c r="P13">
        <v>25</v>
      </c>
      <c r="Q13">
        <v>107</v>
      </c>
      <c r="R13">
        <v>39</v>
      </c>
      <c r="S13">
        <v>11</v>
      </c>
      <c r="W13" s="1">
        <f t="shared" si="2"/>
        <v>0</v>
      </c>
      <c r="X13" s="1">
        <f t="shared" si="3"/>
        <v>1</v>
      </c>
      <c r="Y13" s="1">
        <f t="shared" si="4"/>
        <v>100</v>
      </c>
      <c r="Z13" s="1">
        <f t="shared" si="5"/>
        <v>8</v>
      </c>
      <c r="AA13" s="1">
        <f t="shared" si="6"/>
        <v>116</v>
      </c>
      <c r="AB13" s="1">
        <f t="shared" si="7"/>
        <v>32</v>
      </c>
      <c r="AC13" s="1">
        <f t="shared" si="8"/>
        <v>113</v>
      </c>
      <c r="AD13" s="1">
        <f t="shared" si="9"/>
        <v>52</v>
      </c>
      <c r="AE13" s="1">
        <f t="shared" si="10"/>
        <v>103</v>
      </c>
      <c r="AF13" s="1">
        <f t="shared" si="11"/>
        <v>29</v>
      </c>
      <c r="AG13" s="1">
        <f t="shared" si="12"/>
        <v>33</v>
      </c>
      <c r="AH13" s="1">
        <f t="shared" si="13"/>
        <v>23</v>
      </c>
      <c r="AI13" s="1">
        <f t="shared" si="14"/>
        <v>75</v>
      </c>
      <c r="AJ13">
        <f t="shared" si="15"/>
        <v>685</v>
      </c>
      <c r="AK13" s="1">
        <f t="shared" si="16"/>
        <v>4</v>
      </c>
      <c r="AL13" s="1">
        <f>RANK(AJ13,AJ:AJ,0)+COUNTIFS($AJ$3:AJ13,AJ13)-1</f>
        <v>74</v>
      </c>
      <c r="AM13" s="1">
        <f>RANK(AK13,AK:AK,0)+COUNTIFS($AK$3:AK13,AK13)-1</f>
        <v>53</v>
      </c>
      <c r="AN13" s="5">
        <f t="shared" si="17"/>
        <v>46</v>
      </c>
    </row>
    <row r="14" spans="1:40">
      <c r="A14" s="5">
        <f>RANK(AN14,AN:AN,1)+COUNTIFS($AN$3:AN14,AN14)-1</f>
        <v>24</v>
      </c>
      <c r="B14" s="48" t="s">
        <v>585</v>
      </c>
      <c r="C14" s="48" t="s">
        <v>105</v>
      </c>
      <c r="D14">
        <v>0</v>
      </c>
      <c r="E14">
        <v>16</v>
      </c>
      <c r="F14">
        <v>125</v>
      </c>
      <c r="G14">
        <v>0</v>
      </c>
      <c r="H14">
        <v>45</v>
      </c>
      <c r="I14">
        <v>80</v>
      </c>
      <c r="J14">
        <v>109</v>
      </c>
      <c r="K14">
        <v>117</v>
      </c>
      <c r="L14">
        <v>105</v>
      </c>
      <c r="M14">
        <v>0</v>
      </c>
      <c r="N14">
        <v>67</v>
      </c>
      <c r="O14">
        <v>10</v>
      </c>
      <c r="P14">
        <v>17</v>
      </c>
      <c r="Q14">
        <v>131</v>
      </c>
      <c r="R14">
        <v>60</v>
      </c>
      <c r="S14">
        <v>12</v>
      </c>
      <c r="W14" s="1">
        <f t="shared" si="2"/>
        <v>0</v>
      </c>
      <c r="X14" s="1">
        <f t="shared" si="3"/>
        <v>114</v>
      </c>
      <c r="Y14" s="1">
        <f t="shared" si="4"/>
        <v>6</v>
      </c>
      <c r="Z14" s="1">
        <f t="shared" si="5"/>
        <v>48</v>
      </c>
      <c r="AA14" s="1">
        <f t="shared" si="6"/>
        <v>71</v>
      </c>
      <c r="AB14" s="1">
        <f t="shared" si="7"/>
        <v>13</v>
      </c>
      <c r="AC14" s="1">
        <f t="shared" si="8"/>
        <v>109</v>
      </c>
      <c r="AD14" s="1">
        <f t="shared" si="9"/>
        <v>90</v>
      </c>
      <c r="AE14" s="1">
        <f t="shared" si="10"/>
        <v>22</v>
      </c>
      <c r="AF14" s="1">
        <f t="shared" si="11"/>
        <v>73</v>
      </c>
      <c r="AG14" s="1">
        <f t="shared" si="12"/>
        <v>34</v>
      </c>
      <c r="AH14" s="1">
        <f t="shared" si="13"/>
        <v>10</v>
      </c>
      <c r="AI14" s="1">
        <f t="shared" si="14"/>
        <v>83</v>
      </c>
      <c r="AJ14">
        <f t="shared" si="15"/>
        <v>673</v>
      </c>
      <c r="AK14" s="1">
        <f t="shared" si="16"/>
        <v>4</v>
      </c>
      <c r="AL14" s="1">
        <f>RANK(AJ14,AJ:AJ,0)+COUNTIFS($AJ$3:AJ14,AJ14)-1</f>
        <v>85</v>
      </c>
      <c r="AM14" s="1">
        <f>RANK(AK14,AK:AK,0)+COUNTIFS($AK$3:AK14,AK14)-1</f>
        <v>54</v>
      </c>
      <c r="AN14" s="5">
        <f t="shared" si="17"/>
        <v>50.333333333333336</v>
      </c>
    </row>
    <row r="15" spans="1:40">
      <c r="A15" s="5">
        <f>RANK(AN15,AN:AN,1)+COUNTIFS($AN$3:AN15,AN15)-1</f>
        <v>13</v>
      </c>
      <c r="B15" s="48" t="s">
        <v>586</v>
      </c>
      <c r="C15" s="48" t="s">
        <v>3</v>
      </c>
      <c r="D15">
        <v>0</v>
      </c>
      <c r="E15">
        <v>35</v>
      </c>
      <c r="F15">
        <v>46</v>
      </c>
      <c r="G15">
        <v>67</v>
      </c>
      <c r="H15">
        <v>12</v>
      </c>
      <c r="I15">
        <v>109</v>
      </c>
      <c r="J15">
        <v>0</v>
      </c>
      <c r="K15">
        <v>110</v>
      </c>
      <c r="L15">
        <v>60</v>
      </c>
      <c r="M15">
        <v>89</v>
      </c>
      <c r="N15">
        <v>0</v>
      </c>
      <c r="O15">
        <v>45</v>
      </c>
      <c r="P15">
        <v>7</v>
      </c>
      <c r="Q15">
        <v>131</v>
      </c>
      <c r="R15">
        <v>59</v>
      </c>
      <c r="S15">
        <v>13</v>
      </c>
      <c r="W15" s="1">
        <f t="shared" si="2"/>
        <v>0</v>
      </c>
      <c r="X15" s="1">
        <f t="shared" si="3"/>
        <v>95</v>
      </c>
      <c r="Y15" s="1">
        <f t="shared" si="4"/>
        <v>85</v>
      </c>
      <c r="Z15" s="1">
        <f t="shared" si="5"/>
        <v>19</v>
      </c>
      <c r="AA15" s="1">
        <f t="shared" si="6"/>
        <v>104</v>
      </c>
      <c r="AB15" s="1">
        <f t="shared" si="7"/>
        <v>16</v>
      </c>
      <c r="AC15" s="1">
        <f t="shared" si="8"/>
        <v>0</v>
      </c>
      <c r="AD15" s="1">
        <f t="shared" si="9"/>
        <v>83</v>
      </c>
      <c r="AE15" s="1">
        <f t="shared" si="10"/>
        <v>67</v>
      </c>
      <c r="AF15" s="1">
        <f t="shared" si="11"/>
        <v>16</v>
      </c>
      <c r="AG15" s="1">
        <f t="shared" si="12"/>
        <v>33</v>
      </c>
      <c r="AH15" s="1">
        <f t="shared" si="13"/>
        <v>45</v>
      </c>
      <c r="AI15" s="1">
        <f t="shared" si="14"/>
        <v>93</v>
      </c>
      <c r="AJ15">
        <f t="shared" si="15"/>
        <v>656</v>
      </c>
      <c r="AK15" s="1">
        <f t="shared" si="16"/>
        <v>5</v>
      </c>
      <c r="AL15" s="1">
        <f>RANK(AJ15,AJ:AJ,0)+COUNTIFS($AJ$3:AJ15,AJ15)-1</f>
        <v>99</v>
      </c>
      <c r="AM15" s="1">
        <f>RANK(AK15,AK:AK,0)+COUNTIFS($AK$3:AK15,AK15)-1</f>
        <v>17</v>
      </c>
      <c r="AN15" s="5">
        <f t="shared" si="17"/>
        <v>43</v>
      </c>
    </row>
    <row r="16" spans="1:40">
      <c r="A16" s="5">
        <f>RANK(AN16,AN:AN,1)+COUNTIFS($AN$3:AN16,AN16)-1</f>
        <v>126</v>
      </c>
      <c r="B16" s="48" t="s">
        <v>587</v>
      </c>
      <c r="C16" s="48" t="s">
        <v>78</v>
      </c>
      <c r="D16">
        <v>0</v>
      </c>
      <c r="E16">
        <v>76</v>
      </c>
      <c r="F16">
        <v>131</v>
      </c>
      <c r="G16">
        <v>89</v>
      </c>
      <c r="H16">
        <v>106</v>
      </c>
      <c r="I16">
        <v>85</v>
      </c>
      <c r="J16">
        <v>73</v>
      </c>
      <c r="K16">
        <v>104</v>
      </c>
      <c r="L16">
        <v>0</v>
      </c>
      <c r="M16">
        <v>31</v>
      </c>
      <c r="N16">
        <v>117</v>
      </c>
      <c r="O16">
        <v>0</v>
      </c>
      <c r="P16">
        <v>88</v>
      </c>
      <c r="Q16">
        <v>34</v>
      </c>
      <c r="R16">
        <v>75</v>
      </c>
      <c r="S16">
        <v>14</v>
      </c>
      <c r="W16" s="1">
        <f t="shared" si="2"/>
        <v>0</v>
      </c>
      <c r="X16" s="1">
        <f t="shared" si="3"/>
        <v>54</v>
      </c>
      <c r="Y16" s="1">
        <f t="shared" si="4"/>
        <v>0</v>
      </c>
      <c r="Z16" s="1">
        <f t="shared" si="5"/>
        <v>41</v>
      </c>
      <c r="AA16" s="1">
        <f t="shared" si="6"/>
        <v>10</v>
      </c>
      <c r="AB16" s="1">
        <f t="shared" si="7"/>
        <v>8</v>
      </c>
      <c r="AC16" s="1">
        <f t="shared" si="8"/>
        <v>73</v>
      </c>
      <c r="AD16" s="1">
        <f t="shared" si="9"/>
        <v>77</v>
      </c>
      <c r="AE16" s="1">
        <f t="shared" si="10"/>
        <v>127</v>
      </c>
      <c r="AF16" s="1">
        <f t="shared" si="11"/>
        <v>42</v>
      </c>
      <c r="AG16" s="1">
        <f t="shared" si="12"/>
        <v>84</v>
      </c>
      <c r="AH16" s="1">
        <f t="shared" si="13"/>
        <v>0</v>
      </c>
      <c r="AI16" s="1">
        <f t="shared" si="14"/>
        <v>12</v>
      </c>
      <c r="AJ16">
        <f t="shared" si="15"/>
        <v>528</v>
      </c>
      <c r="AK16" s="1">
        <f t="shared" si="16"/>
        <v>2</v>
      </c>
      <c r="AL16" s="1">
        <f>RANK(AJ16,AJ:AJ,0)+COUNTIFS($AJ$3:AJ16,AJ16)-1</f>
        <v>211</v>
      </c>
      <c r="AM16" s="1">
        <f>RANK(AK16,AK:AK,0)+COUNTIFS($AK$3:AK16,AK16)-1</f>
        <v>183</v>
      </c>
      <c r="AN16" s="5">
        <f t="shared" si="17"/>
        <v>136</v>
      </c>
    </row>
    <row r="17" spans="1:40">
      <c r="A17" s="5">
        <f>RANK(AN17,AN:AN,1)+COUNTIFS($AN$3:AN17,AN17)-1</f>
        <v>1</v>
      </c>
      <c r="B17" s="48" t="s">
        <v>588</v>
      </c>
      <c r="C17" s="48" t="s">
        <v>34</v>
      </c>
      <c r="D17">
        <v>0</v>
      </c>
      <c r="E17">
        <v>30</v>
      </c>
      <c r="F17">
        <v>45</v>
      </c>
      <c r="G17">
        <v>126</v>
      </c>
      <c r="H17">
        <v>108</v>
      </c>
      <c r="I17">
        <v>0</v>
      </c>
      <c r="J17">
        <v>101</v>
      </c>
      <c r="K17">
        <v>130</v>
      </c>
      <c r="L17">
        <v>94</v>
      </c>
      <c r="M17">
        <v>41</v>
      </c>
      <c r="N17">
        <v>0</v>
      </c>
      <c r="O17">
        <v>92</v>
      </c>
      <c r="P17">
        <v>63</v>
      </c>
      <c r="Q17">
        <v>81</v>
      </c>
      <c r="R17">
        <v>129</v>
      </c>
      <c r="S17">
        <v>15</v>
      </c>
      <c r="W17" s="1">
        <f t="shared" si="2"/>
        <v>0</v>
      </c>
      <c r="X17" s="1">
        <f t="shared" si="3"/>
        <v>100</v>
      </c>
      <c r="Y17" s="1">
        <f t="shared" si="4"/>
        <v>86</v>
      </c>
      <c r="Z17" s="1">
        <f t="shared" si="5"/>
        <v>78</v>
      </c>
      <c r="AA17" s="1">
        <f t="shared" si="6"/>
        <v>8</v>
      </c>
      <c r="AB17" s="1">
        <f t="shared" si="7"/>
        <v>93</v>
      </c>
      <c r="AC17" s="1">
        <f t="shared" si="8"/>
        <v>101</v>
      </c>
      <c r="AD17" s="1">
        <f t="shared" si="9"/>
        <v>103</v>
      </c>
      <c r="AE17" s="1">
        <f t="shared" si="10"/>
        <v>33</v>
      </c>
      <c r="AF17" s="1">
        <f t="shared" si="11"/>
        <v>32</v>
      </c>
      <c r="AG17" s="1">
        <f t="shared" si="12"/>
        <v>33</v>
      </c>
      <c r="AH17" s="1">
        <f t="shared" si="13"/>
        <v>92</v>
      </c>
      <c r="AI17" s="1">
        <f t="shared" si="14"/>
        <v>37</v>
      </c>
      <c r="AJ17">
        <f t="shared" si="15"/>
        <v>796</v>
      </c>
      <c r="AK17" s="1">
        <f t="shared" si="16"/>
        <v>6</v>
      </c>
      <c r="AL17" s="1">
        <f>RANK(AJ17,AJ:AJ,0)+COUNTIFS($AJ$3:AJ17,AJ17)-1</f>
        <v>11</v>
      </c>
      <c r="AM17" s="1">
        <f>RANK(AK17,AK:AK,0)+COUNTIFS($AK$3:AK17,AK17)-1</f>
        <v>1</v>
      </c>
      <c r="AN17" s="5">
        <f t="shared" si="17"/>
        <v>9</v>
      </c>
    </row>
    <row r="18" spans="1:40">
      <c r="A18" s="5">
        <f>RANK(AN18,AN:AN,1)+COUNTIFS($AN$3:AN18,AN18)-1</f>
        <v>3</v>
      </c>
      <c r="B18" s="50" t="s">
        <v>589</v>
      </c>
      <c r="C18" s="50" t="s">
        <v>93</v>
      </c>
      <c r="D18">
        <v>0</v>
      </c>
      <c r="E18">
        <v>65</v>
      </c>
      <c r="F18">
        <v>128</v>
      </c>
      <c r="G18">
        <v>108</v>
      </c>
      <c r="H18">
        <v>34</v>
      </c>
      <c r="I18">
        <v>0</v>
      </c>
      <c r="J18">
        <v>73</v>
      </c>
      <c r="K18">
        <v>77</v>
      </c>
      <c r="L18">
        <v>27</v>
      </c>
      <c r="M18">
        <v>100</v>
      </c>
      <c r="N18">
        <v>116</v>
      </c>
      <c r="O18">
        <v>33</v>
      </c>
      <c r="P18">
        <v>0</v>
      </c>
      <c r="Q18">
        <v>130</v>
      </c>
      <c r="R18">
        <v>120</v>
      </c>
      <c r="S18">
        <v>16</v>
      </c>
      <c r="W18" s="1">
        <f t="shared" si="2"/>
        <v>0</v>
      </c>
      <c r="X18" s="1">
        <f t="shared" si="3"/>
        <v>65</v>
      </c>
      <c r="Y18" s="1">
        <f t="shared" si="4"/>
        <v>3</v>
      </c>
      <c r="Z18" s="1">
        <f t="shared" si="5"/>
        <v>60</v>
      </c>
      <c r="AA18" s="1">
        <f t="shared" si="6"/>
        <v>82</v>
      </c>
      <c r="AB18" s="1">
        <f t="shared" si="7"/>
        <v>93</v>
      </c>
      <c r="AC18" s="1">
        <f t="shared" si="8"/>
        <v>73</v>
      </c>
      <c r="AD18" s="1">
        <f t="shared" si="9"/>
        <v>50</v>
      </c>
      <c r="AE18" s="1">
        <f t="shared" si="10"/>
        <v>100</v>
      </c>
      <c r="AF18" s="1">
        <f t="shared" si="11"/>
        <v>27</v>
      </c>
      <c r="AG18" s="1">
        <f t="shared" si="12"/>
        <v>83</v>
      </c>
      <c r="AH18" s="1">
        <f t="shared" si="13"/>
        <v>33</v>
      </c>
      <c r="AI18" s="1">
        <f t="shared" si="14"/>
        <v>100</v>
      </c>
      <c r="AJ18">
        <f t="shared" si="15"/>
        <v>769</v>
      </c>
      <c r="AK18" s="1">
        <f t="shared" si="16"/>
        <v>5</v>
      </c>
      <c r="AL18" s="1">
        <f>RANK(AJ18,AJ:AJ,0)+COUNTIFS($AJ$3:AJ18,AJ18)-1</f>
        <v>25</v>
      </c>
      <c r="AM18" s="1">
        <f>RANK(AK18,AK:AK,0)+COUNTIFS($AK$3:AK18,AK18)-1</f>
        <v>18</v>
      </c>
      <c r="AN18" s="5">
        <f t="shared" si="17"/>
        <v>19.666666666666668</v>
      </c>
    </row>
    <row r="19" spans="1:40">
      <c r="A19" s="5">
        <f>RANK(AN19,AN:AN,1)+COUNTIFS($AN$3:AN19,AN19)-1</f>
        <v>145</v>
      </c>
      <c r="B19" s="50" t="s">
        <v>590</v>
      </c>
      <c r="C19" s="50" t="s">
        <v>44</v>
      </c>
      <c r="D19">
        <v>0</v>
      </c>
      <c r="E19">
        <v>31</v>
      </c>
      <c r="F19">
        <v>123</v>
      </c>
      <c r="G19">
        <v>32</v>
      </c>
      <c r="H19">
        <v>53</v>
      </c>
      <c r="I19">
        <v>22</v>
      </c>
      <c r="J19">
        <v>0</v>
      </c>
      <c r="K19">
        <v>37</v>
      </c>
      <c r="L19">
        <v>119</v>
      </c>
      <c r="M19">
        <v>76</v>
      </c>
      <c r="N19">
        <v>97</v>
      </c>
      <c r="O19">
        <v>83</v>
      </c>
      <c r="P19">
        <v>26</v>
      </c>
      <c r="Q19">
        <v>90</v>
      </c>
      <c r="R19">
        <v>0</v>
      </c>
      <c r="S19">
        <v>17</v>
      </c>
      <c r="W19" s="1">
        <f t="shared" si="2"/>
        <v>0</v>
      </c>
      <c r="X19" s="1">
        <f t="shared" si="3"/>
        <v>99</v>
      </c>
      <c r="Y19" s="1">
        <f t="shared" si="4"/>
        <v>8</v>
      </c>
      <c r="Z19" s="1">
        <f t="shared" si="5"/>
        <v>16</v>
      </c>
      <c r="AA19" s="1">
        <f t="shared" si="6"/>
        <v>63</v>
      </c>
      <c r="AB19" s="1">
        <f t="shared" si="7"/>
        <v>71</v>
      </c>
      <c r="AC19" s="1">
        <f t="shared" si="8"/>
        <v>0</v>
      </c>
      <c r="AD19" s="1">
        <f t="shared" si="9"/>
        <v>10</v>
      </c>
      <c r="AE19" s="1">
        <f t="shared" si="10"/>
        <v>8</v>
      </c>
      <c r="AF19" s="1">
        <f t="shared" si="11"/>
        <v>3</v>
      </c>
      <c r="AG19" s="1">
        <f t="shared" si="12"/>
        <v>64</v>
      </c>
      <c r="AH19" s="1">
        <f t="shared" si="13"/>
        <v>83</v>
      </c>
      <c r="AI19" s="1">
        <f t="shared" si="14"/>
        <v>74</v>
      </c>
      <c r="AJ19">
        <f t="shared" si="15"/>
        <v>499</v>
      </c>
      <c r="AK19" s="1">
        <f t="shared" si="16"/>
        <v>2</v>
      </c>
      <c r="AL19" s="1">
        <f>RANK(AJ19,AJ:AJ,0)+COUNTIFS($AJ$3:AJ19,AJ19)-1</f>
        <v>233</v>
      </c>
      <c r="AM19" s="1">
        <f>RANK(AK19,AK:AK,0)+COUNTIFS($AK$3:AK19,AK19)-1</f>
        <v>184</v>
      </c>
      <c r="AN19" s="5">
        <f t="shared" si="17"/>
        <v>144.66666666666666</v>
      </c>
    </row>
    <row r="20" spans="1:40">
      <c r="A20" s="5">
        <f>RANK(AN20,AN:AN,1)+COUNTIFS($AN$3:AN20,AN20)-1</f>
        <v>69</v>
      </c>
      <c r="B20" s="50" t="s">
        <v>591</v>
      </c>
      <c r="C20" s="50" t="s">
        <v>74</v>
      </c>
      <c r="D20">
        <v>0</v>
      </c>
      <c r="E20">
        <v>91</v>
      </c>
      <c r="F20">
        <v>76</v>
      </c>
      <c r="G20">
        <v>80</v>
      </c>
      <c r="H20">
        <v>113</v>
      </c>
      <c r="I20">
        <v>84</v>
      </c>
      <c r="J20">
        <v>107</v>
      </c>
      <c r="K20">
        <v>62</v>
      </c>
      <c r="L20">
        <v>0</v>
      </c>
      <c r="M20">
        <v>86</v>
      </c>
      <c r="N20">
        <v>125</v>
      </c>
      <c r="O20">
        <v>0</v>
      </c>
      <c r="P20">
        <v>39</v>
      </c>
      <c r="Q20">
        <v>44</v>
      </c>
      <c r="R20">
        <v>25</v>
      </c>
      <c r="S20">
        <v>18</v>
      </c>
      <c r="W20" s="1">
        <f t="shared" si="2"/>
        <v>0</v>
      </c>
      <c r="X20" s="1">
        <f t="shared" si="3"/>
        <v>39</v>
      </c>
      <c r="Y20" s="1">
        <f t="shared" si="4"/>
        <v>55</v>
      </c>
      <c r="Z20" s="1">
        <f t="shared" si="5"/>
        <v>32</v>
      </c>
      <c r="AA20" s="1">
        <f t="shared" si="6"/>
        <v>3</v>
      </c>
      <c r="AB20" s="1">
        <f t="shared" si="7"/>
        <v>9</v>
      </c>
      <c r="AC20" s="1">
        <f t="shared" si="8"/>
        <v>107</v>
      </c>
      <c r="AD20" s="1">
        <f t="shared" si="9"/>
        <v>35</v>
      </c>
      <c r="AE20" s="1">
        <f t="shared" si="10"/>
        <v>127</v>
      </c>
      <c r="AF20" s="1">
        <f t="shared" si="11"/>
        <v>13</v>
      </c>
      <c r="AG20" s="1">
        <f t="shared" si="12"/>
        <v>92</v>
      </c>
      <c r="AH20" s="1">
        <f t="shared" si="13"/>
        <v>0</v>
      </c>
      <c r="AI20" s="1">
        <f t="shared" si="14"/>
        <v>61</v>
      </c>
      <c r="AJ20">
        <f t="shared" si="15"/>
        <v>573</v>
      </c>
      <c r="AK20" s="1">
        <f t="shared" si="16"/>
        <v>3</v>
      </c>
      <c r="AL20" s="1">
        <f>RANK(AJ20,AJ:AJ,0)+COUNTIFS($AJ$3:AJ20,AJ20)-1</f>
        <v>169</v>
      </c>
      <c r="AM20" s="1">
        <f>RANK(AK20,AK:AK,0)+COUNTIFS($AK$3:AK20,AK20)-1</f>
        <v>108</v>
      </c>
      <c r="AN20" s="5">
        <f t="shared" si="17"/>
        <v>98.333333333333329</v>
      </c>
    </row>
    <row r="21" spans="1:40">
      <c r="A21" s="5">
        <f>RANK(AN21,AN:AN,1)+COUNTIFS($AN$3:AN21,AN21)-1</f>
        <v>199</v>
      </c>
      <c r="B21" s="50" t="s">
        <v>592</v>
      </c>
      <c r="C21" s="50" t="s">
        <v>49</v>
      </c>
      <c r="D21">
        <v>0</v>
      </c>
      <c r="E21">
        <v>75</v>
      </c>
      <c r="F21">
        <v>96</v>
      </c>
      <c r="G21">
        <v>15</v>
      </c>
      <c r="H21">
        <v>42</v>
      </c>
      <c r="I21">
        <v>121</v>
      </c>
      <c r="J21">
        <v>0</v>
      </c>
      <c r="K21">
        <v>19</v>
      </c>
      <c r="L21">
        <v>122</v>
      </c>
      <c r="M21">
        <v>112</v>
      </c>
      <c r="N21">
        <v>2</v>
      </c>
      <c r="O21">
        <v>98</v>
      </c>
      <c r="P21">
        <v>131</v>
      </c>
      <c r="Q21">
        <v>0</v>
      </c>
      <c r="R21">
        <v>10</v>
      </c>
      <c r="S21">
        <v>19</v>
      </c>
      <c r="W21" s="1">
        <f t="shared" si="2"/>
        <v>0</v>
      </c>
      <c r="X21" s="1">
        <f t="shared" si="3"/>
        <v>55</v>
      </c>
      <c r="Y21" s="1">
        <f t="shared" si="4"/>
        <v>35</v>
      </c>
      <c r="Z21" s="1">
        <f t="shared" si="5"/>
        <v>33</v>
      </c>
      <c r="AA21" s="1">
        <f t="shared" si="6"/>
        <v>74</v>
      </c>
      <c r="AB21" s="1">
        <f t="shared" si="7"/>
        <v>28</v>
      </c>
      <c r="AC21" s="1">
        <f t="shared" si="8"/>
        <v>0</v>
      </c>
      <c r="AD21" s="1">
        <f t="shared" si="9"/>
        <v>8</v>
      </c>
      <c r="AE21" s="1">
        <f t="shared" si="10"/>
        <v>5</v>
      </c>
      <c r="AF21" s="1">
        <f t="shared" si="11"/>
        <v>39</v>
      </c>
      <c r="AG21" s="1">
        <f t="shared" si="12"/>
        <v>31</v>
      </c>
      <c r="AH21" s="1">
        <f t="shared" si="13"/>
        <v>98</v>
      </c>
      <c r="AI21" s="1">
        <f t="shared" si="14"/>
        <v>31</v>
      </c>
      <c r="AJ21">
        <f t="shared" si="15"/>
        <v>437</v>
      </c>
      <c r="AK21" s="1">
        <f t="shared" si="16"/>
        <v>1</v>
      </c>
      <c r="AL21" s="1">
        <f>RANK(AJ21,AJ:AJ,0)+COUNTIFS($AJ$3:AJ21,AJ21)-1</f>
        <v>266</v>
      </c>
      <c r="AM21" s="1">
        <f>RANK(AK21,AK:AK,0)+COUNTIFS($AK$3:AK21,AK21)-1</f>
        <v>260</v>
      </c>
      <c r="AN21" s="5">
        <f t="shared" si="17"/>
        <v>181.66666666666666</v>
      </c>
    </row>
    <row r="22" spans="1:40">
      <c r="A22" s="5">
        <f>RANK(AN22,AN:AN,1)+COUNTIFS($AN$3:AN22,AN22)-1</f>
        <v>60</v>
      </c>
      <c r="B22" s="50" t="s">
        <v>593</v>
      </c>
      <c r="C22" s="50" t="s">
        <v>121</v>
      </c>
      <c r="D22">
        <v>119</v>
      </c>
      <c r="E22">
        <v>0</v>
      </c>
      <c r="F22">
        <v>102</v>
      </c>
      <c r="G22">
        <v>22</v>
      </c>
      <c r="H22">
        <v>131</v>
      </c>
      <c r="I22">
        <v>87</v>
      </c>
      <c r="J22">
        <v>0</v>
      </c>
      <c r="K22">
        <v>75</v>
      </c>
      <c r="L22">
        <v>88</v>
      </c>
      <c r="M22">
        <v>104</v>
      </c>
      <c r="N22">
        <v>31</v>
      </c>
      <c r="O22">
        <v>128</v>
      </c>
      <c r="P22">
        <v>117</v>
      </c>
      <c r="Q22">
        <v>73</v>
      </c>
      <c r="R22">
        <v>21</v>
      </c>
      <c r="S22">
        <v>20</v>
      </c>
      <c r="W22" s="1">
        <f t="shared" si="2"/>
        <v>119</v>
      </c>
      <c r="X22" s="1">
        <f t="shared" si="3"/>
        <v>130</v>
      </c>
      <c r="Y22" s="1">
        <f t="shared" si="4"/>
        <v>29</v>
      </c>
      <c r="Z22" s="1">
        <f t="shared" si="5"/>
        <v>26</v>
      </c>
      <c r="AA22" s="1">
        <f t="shared" si="6"/>
        <v>15</v>
      </c>
      <c r="AB22" s="1">
        <f t="shared" si="7"/>
        <v>6</v>
      </c>
      <c r="AC22" s="1">
        <f t="shared" si="8"/>
        <v>0</v>
      </c>
      <c r="AD22" s="1">
        <f t="shared" si="9"/>
        <v>48</v>
      </c>
      <c r="AE22" s="1">
        <f t="shared" si="10"/>
        <v>39</v>
      </c>
      <c r="AF22" s="1">
        <f t="shared" si="11"/>
        <v>31</v>
      </c>
      <c r="AG22" s="1">
        <f t="shared" si="12"/>
        <v>2</v>
      </c>
      <c r="AH22" s="1">
        <f t="shared" si="13"/>
        <v>128</v>
      </c>
      <c r="AI22" s="1">
        <f t="shared" si="14"/>
        <v>17</v>
      </c>
      <c r="AJ22">
        <f t="shared" si="15"/>
        <v>590</v>
      </c>
      <c r="AK22" s="1">
        <f t="shared" si="16"/>
        <v>3</v>
      </c>
      <c r="AL22" s="1">
        <f>RANK(AJ22,AJ:AJ,0)+COUNTIFS($AJ$3:AJ22,AJ22)-1</f>
        <v>149</v>
      </c>
      <c r="AM22" s="1">
        <f>RANK(AK22,AK:AK,0)+COUNTIFS($AK$3:AK22,AK22)-1</f>
        <v>109</v>
      </c>
      <c r="AN22" s="5">
        <f t="shared" si="17"/>
        <v>92.666666666666671</v>
      </c>
    </row>
    <row r="23" spans="1:40">
      <c r="A23" s="5">
        <f>RANK(AN23,AN:AN,1)+COUNTIFS($AN$3:AN23,AN23)-1</f>
        <v>155</v>
      </c>
      <c r="B23" s="50" t="s">
        <v>594</v>
      </c>
      <c r="C23" s="50" t="s">
        <v>41</v>
      </c>
      <c r="D23">
        <v>0</v>
      </c>
      <c r="E23">
        <v>109</v>
      </c>
      <c r="F23">
        <v>131</v>
      </c>
      <c r="G23">
        <v>91</v>
      </c>
      <c r="H23">
        <v>0</v>
      </c>
      <c r="I23">
        <v>77</v>
      </c>
      <c r="J23">
        <v>96</v>
      </c>
      <c r="K23">
        <v>8</v>
      </c>
      <c r="L23">
        <v>116</v>
      </c>
      <c r="M23">
        <v>11</v>
      </c>
      <c r="N23">
        <v>73</v>
      </c>
      <c r="O23">
        <v>0</v>
      </c>
      <c r="P23">
        <v>130</v>
      </c>
      <c r="Q23">
        <v>36</v>
      </c>
      <c r="R23">
        <v>27</v>
      </c>
      <c r="S23">
        <v>21</v>
      </c>
      <c r="W23" s="1">
        <f t="shared" si="2"/>
        <v>0</v>
      </c>
      <c r="X23" s="1">
        <f t="shared" si="3"/>
        <v>21</v>
      </c>
      <c r="Y23" s="1">
        <f t="shared" si="4"/>
        <v>0</v>
      </c>
      <c r="Z23" s="1">
        <f t="shared" si="5"/>
        <v>43</v>
      </c>
      <c r="AA23" s="1">
        <f t="shared" si="6"/>
        <v>116</v>
      </c>
      <c r="AB23" s="1">
        <f t="shared" si="7"/>
        <v>16</v>
      </c>
      <c r="AC23" s="1">
        <f t="shared" si="8"/>
        <v>96</v>
      </c>
      <c r="AD23" s="1">
        <f t="shared" si="9"/>
        <v>19</v>
      </c>
      <c r="AE23" s="1">
        <f t="shared" si="10"/>
        <v>11</v>
      </c>
      <c r="AF23" s="1">
        <f t="shared" si="11"/>
        <v>62</v>
      </c>
      <c r="AG23" s="1">
        <f t="shared" si="12"/>
        <v>40</v>
      </c>
      <c r="AH23" s="1">
        <f t="shared" si="13"/>
        <v>0</v>
      </c>
      <c r="AI23" s="1">
        <f t="shared" si="14"/>
        <v>30</v>
      </c>
      <c r="AJ23">
        <f t="shared" si="15"/>
        <v>454</v>
      </c>
      <c r="AK23" s="1">
        <f t="shared" si="16"/>
        <v>2</v>
      </c>
      <c r="AL23" s="1">
        <f>RANK(AJ23,AJ:AJ,0)+COUNTIFS($AJ$3:AJ23,AJ23)-1</f>
        <v>256</v>
      </c>
      <c r="AM23" s="1">
        <f>RANK(AK23,AK:AK,0)+COUNTIFS($AK$3:AK23,AK23)-1</f>
        <v>185</v>
      </c>
      <c r="AN23" s="5">
        <f t="shared" si="17"/>
        <v>154</v>
      </c>
    </row>
    <row r="24" spans="1:40">
      <c r="A24" s="5">
        <f>RANK(AN24,AN:AN,1)+COUNTIFS($AN$3:AN24,AN24)-1</f>
        <v>151</v>
      </c>
      <c r="B24" s="50" t="s">
        <v>595</v>
      </c>
      <c r="C24" s="50" t="s">
        <v>77</v>
      </c>
      <c r="D24">
        <v>0</v>
      </c>
      <c r="E24">
        <v>15</v>
      </c>
      <c r="F24">
        <v>114</v>
      </c>
      <c r="G24">
        <v>23</v>
      </c>
      <c r="H24">
        <v>33</v>
      </c>
      <c r="I24">
        <v>131</v>
      </c>
      <c r="J24">
        <v>35</v>
      </c>
      <c r="K24">
        <v>0</v>
      </c>
      <c r="L24">
        <v>112</v>
      </c>
      <c r="M24">
        <v>2</v>
      </c>
      <c r="N24">
        <v>57</v>
      </c>
      <c r="O24">
        <v>0</v>
      </c>
      <c r="P24">
        <v>63</v>
      </c>
      <c r="Q24">
        <v>66</v>
      </c>
      <c r="R24">
        <v>98</v>
      </c>
      <c r="S24">
        <v>22</v>
      </c>
      <c r="W24" s="1">
        <f t="shared" si="2"/>
        <v>0</v>
      </c>
      <c r="X24" s="1">
        <f t="shared" si="3"/>
        <v>115</v>
      </c>
      <c r="Y24" s="1">
        <f t="shared" si="4"/>
        <v>17</v>
      </c>
      <c r="Z24" s="1">
        <f t="shared" si="5"/>
        <v>25</v>
      </c>
      <c r="AA24" s="1">
        <f t="shared" si="6"/>
        <v>83</v>
      </c>
      <c r="AB24" s="1">
        <f t="shared" si="7"/>
        <v>38</v>
      </c>
      <c r="AC24" s="1">
        <f t="shared" si="8"/>
        <v>35</v>
      </c>
      <c r="AD24" s="1">
        <f t="shared" si="9"/>
        <v>27</v>
      </c>
      <c r="AE24" s="1">
        <f t="shared" si="10"/>
        <v>15</v>
      </c>
      <c r="AF24" s="1">
        <f t="shared" si="11"/>
        <v>71</v>
      </c>
      <c r="AG24" s="1">
        <f t="shared" si="12"/>
        <v>24</v>
      </c>
      <c r="AH24" s="1">
        <f t="shared" si="13"/>
        <v>0</v>
      </c>
      <c r="AI24" s="1">
        <f t="shared" si="14"/>
        <v>37</v>
      </c>
      <c r="AJ24">
        <f t="shared" si="15"/>
        <v>487</v>
      </c>
      <c r="AK24" s="1">
        <f t="shared" si="16"/>
        <v>2</v>
      </c>
      <c r="AL24" s="1">
        <f>RANK(AJ24,AJ:AJ,0)+COUNTIFS($AJ$3:AJ24,AJ24)-1</f>
        <v>245</v>
      </c>
      <c r="AM24" s="1">
        <f>RANK(AK24,AK:AK,0)+COUNTIFS($AK$3:AK24,AK24)-1</f>
        <v>186</v>
      </c>
      <c r="AN24" s="5">
        <f t="shared" si="17"/>
        <v>151</v>
      </c>
    </row>
    <row r="25" spans="1:40">
      <c r="A25" s="5">
        <f>RANK(AN25,AN:AN,1)+COUNTIFS($AN$3:AN25,AN25)-1</f>
        <v>213</v>
      </c>
      <c r="B25" s="50" t="s">
        <v>596</v>
      </c>
      <c r="C25" s="50" t="s">
        <v>38</v>
      </c>
      <c r="D25">
        <v>0</v>
      </c>
      <c r="E25">
        <v>63</v>
      </c>
      <c r="F25">
        <v>131</v>
      </c>
      <c r="G25">
        <v>14</v>
      </c>
      <c r="H25">
        <v>105</v>
      </c>
      <c r="I25">
        <v>17</v>
      </c>
      <c r="J25">
        <v>0</v>
      </c>
      <c r="K25">
        <v>16</v>
      </c>
      <c r="L25">
        <v>10</v>
      </c>
      <c r="M25">
        <v>60</v>
      </c>
      <c r="N25">
        <v>72</v>
      </c>
      <c r="O25">
        <v>4</v>
      </c>
      <c r="P25">
        <v>110</v>
      </c>
      <c r="Q25">
        <v>0</v>
      </c>
      <c r="R25">
        <v>19</v>
      </c>
      <c r="S25">
        <v>23</v>
      </c>
      <c r="W25" s="1">
        <f t="shared" si="2"/>
        <v>0</v>
      </c>
      <c r="X25" s="1">
        <f t="shared" si="3"/>
        <v>67</v>
      </c>
      <c r="Y25" s="1">
        <f t="shared" si="4"/>
        <v>0</v>
      </c>
      <c r="Z25" s="1">
        <f t="shared" si="5"/>
        <v>34</v>
      </c>
      <c r="AA25" s="1">
        <f t="shared" si="6"/>
        <v>11</v>
      </c>
      <c r="AB25" s="1">
        <f t="shared" si="7"/>
        <v>76</v>
      </c>
      <c r="AC25" s="1">
        <f t="shared" si="8"/>
        <v>0</v>
      </c>
      <c r="AD25" s="1">
        <f t="shared" si="9"/>
        <v>11</v>
      </c>
      <c r="AE25" s="1">
        <f t="shared" si="10"/>
        <v>117</v>
      </c>
      <c r="AF25" s="1">
        <f t="shared" si="11"/>
        <v>13</v>
      </c>
      <c r="AG25" s="1">
        <f t="shared" si="12"/>
        <v>39</v>
      </c>
      <c r="AH25" s="1">
        <f t="shared" si="13"/>
        <v>4</v>
      </c>
      <c r="AI25" s="1">
        <f t="shared" si="14"/>
        <v>10</v>
      </c>
      <c r="AJ25">
        <f t="shared" si="15"/>
        <v>382</v>
      </c>
      <c r="AK25" s="1">
        <f t="shared" si="16"/>
        <v>1</v>
      </c>
      <c r="AL25" s="1">
        <f>RANK(AJ25,AJ:AJ,0)+COUNTIFS($AJ$3:AJ25,AJ25)-1</f>
        <v>284</v>
      </c>
      <c r="AM25" s="1">
        <f>RANK(AK25,AK:AK,0)+COUNTIFS($AK$3:AK25,AK25)-1</f>
        <v>261</v>
      </c>
      <c r="AN25" s="5">
        <f t="shared" si="17"/>
        <v>189.33333333333334</v>
      </c>
    </row>
    <row r="26" spans="1:40">
      <c r="A26" s="5">
        <f>RANK(AN26,AN:AN,1)+COUNTIFS($AN$3:AN26,AN26)-1</f>
        <v>27</v>
      </c>
      <c r="B26" s="50" t="s">
        <v>597</v>
      </c>
      <c r="C26" s="50" t="s">
        <v>4</v>
      </c>
      <c r="D26">
        <v>0</v>
      </c>
      <c r="E26">
        <v>57</v>
      </c>
      <c r="F26">
        <v>110</v>
      </c>
      <c r="G26">
        <v>112</v>
      </c>
      <c r="H26">
        <v>69</v>
      </c>
      <c r="I26">
        <v>63</v>
      </c>
      <c r="J26">
        <v>0</v>
      </c>
      <c r="K26">
        <v>118</v>
      </c>
      <c r="L26">
        <v>42</v>
      </c>
      <c r="M26">
        <v>98</v>
      </c>
      <c r="N26">
        <v>131</v>
      </c>
      <c r="O26">
        <v>121</v>
      </c>
      <c r="P26">
        <v>122</v>
      </c>
      <c r="Q26">
        <v>0</v>
      </c>
      <c r="R26">
        <v>67</v>
      </c>
      <c r="S26">
        <v>24</v>
      </c>
      <c r="W26" s="1">
        <f t="shared" si="2"/>
        <v>0</v>
      </c>
      <c r="X26" s="1">
        <f t="shared" si="3"/>
        <v>73</v>
      </c>
      <c r="Y26" s="1">
        <f t="shared" si="4"/>
        <v>21</v>
      </c>
      <c r="Z26" s="1">
        <f t="shared" si="5"/>
        <v>64</v>
      </c>
      <c r="AA26" s="1">
        <f t="shared" si="6"/>
        <v>47</v>
      </c>
      <c r="AB26" s="1">
        <f t="shared" si="7"/>
        <v>30</v>
      </c>
      <c r="AC26" s="1">
        <f t="shared" si="8"/>
        <v>0</v>
      </c>
      <c r="AD26" s="1">
        <f t="shared" si="9"/>
        <v>91</v>
      </c>
      <c r="AE26" s="1">
        <f t="shared" si="10"/>
        <v>85</v>
      </c>
      <c r="AF26" s="1">
        <f t="shared" si="11"/>
        <v>25</v>
      </c>
      <c r="AG26" s="1">
        <f t="shared" si="12"/>
        <v>98</v>
      </c>
      <c r="AH26" s="1">
        <f t="shared" si="13"/>
        <v>121</v>
      </c>
      <c r="AI26" s="1">
        <f t="shared" si="14"/>
        <v>22</v>
      </c>
      <c r="AJ26">
        <f t="shared" si="15"/>
        <v>677</v>
      </c>
      <c r="AK26" s="1">
        <f t="shared" si="16"/>
        <v>4</v>
      </c>
      <c r="AL26" s="1">
        <f>RANK(AJ26,AJ:AJ,0)+COUNTIFS($AJ$3:AJ26,AJ26)-1</f>
        <v>81</v>
      </c>
      <c r="AM26" s="1">
        <f>RANK(AK26,AK:AK,0)+COUNTIFS($AK$3:AK26,AK26)-1</f>
        <v>55</v>
      </c>
      <c r="AN26" s="5">
        <f t="shared" si="17"/>
        <v>53.333333333333336</v>
      </c>
    </row>
    <row r="27" spans="1:40">
      <c r="A27" s="5">
        <f>RANK(AN27,AN:AN,1)+COUNTIFS($AN$3:AN27,AN27)-1</f>
        <v>189</v>
      </c>
      <c r="B27" s="50" t="s">
        <v>598</v>
      </c>
      <c r="C27" s="50" t="s">
        <v>32</v>
      </c>
      <c r="D27">
        <v>0</v>
      </c>
      <c r="E27">
        <v>73</v>
      </c>
      <c r="F27">
        <v>117</v>
      </c>
      <c r="G27">
        <v>16</v>
      </c>
      <c r="H27">
        <v>131</v>
      </c>
      <c r="I27">
        <v>54</v>
      </c>
      <c r="J27">
        <v>82</v>
      </c>
      <c r="K27">
        <v>0</v>
      </c>
      <c r="L27">
        <v>58</v>
      </c>
      <c r="M27">
        <v>40</v>
      </c>
      <c r="N27">
        <v>96</v>
      </c>
      <c r="O27">
        <v>0</v>
      </c>
      <c r="P27">
        <v>43</v>
      </c>
      <c r="Q27">
        <v>56</v>
      </c>
      <c r="R27">
        <v>91</v>
      </c>
      <c r="S27">
        <v>25</v>
      </c>
      <c r="W27" s="1">
        <f t="shared" si="2"/>
        <v>0</v>
      </c>
      <c r="X27" s="1">
        <f t="shared" si="3"/>
        <v>57</v>
      </c>
      <c r="Y27" s="1">
        <f t="shared" si="4"/>
        <v>14</v>
      </c>
      <c r="Z27" s="1">
        <f t="shared" si="5"/>
        <v>32</v>
      </c>
      <c r="AA27" s="1">
        <f t="shared" si="6"/>
        <v>15</v>
      </c>
      <c r="AB27" s="1">
        <f t="shared" si="7"/>
        <v>39</v>
      </c>
      <c r="AC27" s="1">
        <f t="shared" si="8"/>
        <v>82</v>
      </c>
      <c r="AD27" s="1">
        <f t="shared" si="9"/>
        <v>27</v>
      </c>
      <c r="AE27" s="1">
        <f t="shared" si="10"/>
        <v>69</v>
      </c>
      <c r="AF27" s="1">
        <f t="shared" si="11"/>
        <v>33</v>
      </c>
      <c r="AG27" s="1">
        <f t="shared" si="12"/>
        <v>63</v>
      </c>
      <c r="AH27" s="1">
        <f t="shared" si="13"/>
        <v>0</v>
      </c>
      <c r="AI27" s="1">
        <f t="shared" si="14"/>
        <v>57</v>
      </c>
      <c r="AJ27">
        <f t="shared" si="15"/>
        <v>488</v>
      </c>
      <c r="AK27" s="1">
        <f t="shared" si="16"/>
        <v>1</v>
      </c>
      <c r="AL27" s="1">
        <f>RANK(AJ27,AJ:AJ,0)+COUNTIFS($AJ$3:AJ27,AJ27)-1</f>
        <v>242</v>
      </c>
      <c r="AM27" s="1">
        <f>RANK(AK27,AK:AK,0)+COUNTIFS($AK$3:AK27,AK27)-1</f>
        <v>262</v>
      </c>
      <c r="AN27" s="5">
        <f t="shared" si="17"/>
        <v>176.33333333333334</v>
      </c>
    </row>
    <row r="28" spans="1:40">
      <c r="A28" s="5">
        <f>RANK(AN28,AN:AN,1)+COUNTIFS($AN$3:AN28,AN28)-1</f>
        <v>102</v>
      </c>
      <c r="B28" s="50" t="s">
        <v>599</v>
      </c>
      <c r="C28" s="50" t="s">
        <v>71</v>
      </c>
      <c r="D28">
        <v>0</v>
      </c>
      <c r="E28">
        <v>3</v>
      </c>
      <c r="F28">
        <v>131</v>
      </c>
      <c r="G28">
        <v>35</v>
      </c>
      <c r="H28">
        <v>0</v>
      </c>
      <c r="I28">
        <v>25</v>
      </c>
      <c r="J28">
        <v>69</v>
      </c>
      <c r="K28">
        <v>78</v>
      </c>
      <c r="L28">
        <v>93</v>
      </c>
      <c r="M28">
        <v>28</v>
      </c>
      <c r="N28">
        <v>69</v>
      </c>
      <c r="O28">
        <v>0</v>
      </c>
      <c r="P28">
        <v>126</v>
      </c>
      <c r="Q28">
        <v>103</v>
      </c>
      <c r="R28">
        <v>99</v>
      </c>
      <c r="S28">
        <v>26</v>
      </c>
      <c r="W28" s="1">
        <f t="shared" si="2"/>
        <v>0</v>
      </c>
      <c r="X28" s="1">
        <f t="shared" si="3"/>
        <v>127</v>
      </c>
      <c r="Y28" s="1">
        <f t="shared" si="4"/>
        <v>0</v>
      </c>
      <c r="Z28" s="1">
        <f t="shared" si="5"/>
        <v>13</v>
      </c>
      <c r="AA28" s="1">
        <f t="shared" si="6"/>
        <v>116</v>
      </c>
      <c r="AB28" s="1">
        <f t="shared" si="7"/>
        <v>68</v>
      </c>
      <c r="AC28" s="1">
        <f t="shared" si="8"/>
        <v>69</v>
      </c>
      <c r="AD28" s="1">
        <f t="shared" si="9"/>
        <v>51</v>
      </c>
      <c r="AE28" s="1">
        <f t="shared" si="10"/>
        <v>34</v>
      </c>
      <c r="AF28" s="1">
        <f t="shared" si="11"/>
        <v>45</v>
      </c>
      <c r="AG28" s="1">
        <f t="shared" si="12"/>
        <v>36</v>
      </c>
      <c r="AH28" s="1">
        <f t="shared" si="13"/>
        <v>0</v>
      </c>
      <c r="AI28" s="1">
        <f t="shared" si="14"/>
        <v>26</v>
      </c>
      <c r="AJ28">
        <f t="shared" si="15"/>
        <v>585</v>
      </c>
      <c r="AK28" s="1">
        <f t="shared" si="16"/>
        <v>2</v>
      </c>
      <c r="AL28" s="1">
        <f>RANK(AJ28,AJ:AJ,0)+COUNTIFS($AJ$3:AJ28,AJ28)-1</f>
        <v>152</v>
      </c>
      <c r="AM28" s="1">
        <f>RANK(AK28,AK:AK,0)+COUNTIFS($AK$3:AK28,AK28)-1</f>
        <v>187</v>
      </c>
      <c r="AN28" s="5">
        <f t="shared" si="17"/>
        <v>121.66666666666667</v>
      </c>
    </row>
    <row r="29" spans="1:40">
      <c r="A29" s="5">
        <f>RANK(AN29,AN:AN,1)+COUNTIFS($AN$3:AN29,AN29)-1</f>
        <v>6</v>
      </c>
      <c r="B29" s="50" t="s">
        <v>600</v>
      </c>
      <c r="C29" s="50" t="s">
        <v>83</v>
      </c>
      <c r="D29">
        <v>0</v>
      </c>
      <c r="E29">
        <v>13</v>
      </c>
      <c r="F29">
        <v>93</v>
      </c>
      <c r="G29">
        <v>40</v>
      </c>
      <c r="H29">
        <v>41</v>
      </c>
      <c r="I29">
        <v>36</v>
      </c>
      <c r="J29">
        <v>11</v>
      </c>
      <c r="K29">
        <v>0</v>
      </c>
      <c r="L29">
        <v>8</v>
      </c>
      <c r="M29">
        <v>130</v>
      </c>
      <c r="N29">
        <v>100</v>
      </c>
      <c r="O29">
        <v>120</v>
      </c>
      <c r="P29">
        <v>0</v>
      </c>
      <c r="Q29">
        <v>77</v>
      </c>
      <c r="R29">
        <v>116</v>
      </c>
      <c r="S29">
        <v>27</v>
      </c>
      <c r="W29" s="1">
        <f t="shared" si="2"/>
        <v>0</v>
      </c>
      <c r="X29" s="1">
        <f t="shared" si="3"/>
        <v>117</v>
      </c>
      <c r="Y29" s="1">
        <f t="shared" si="4"/>
        <v>38</v>
      </c>
      <c r="Z29" s="1">
        <f t="shared" si="5"/>
        <v>8</v>
      </c>
      <c r="AA29" s="1">
        <f t="shared" si="6"/>
        <v>75</v>
      </c>
      <c r="AB29" s="1">
        <f t="shared" si="7"/>
        <v>57</v>
      </c>
      <c r="AC29" s="1">
        <f t="shared" si="8"/>
        <v>11</v>
      </c>
      <c r="AD29" s="1">
        <f t="shared" si="9"/>
        <v>27</v>
      </c>
      <c r="AE29" s="1">
        <f t="shared" si="10"/>
        <v>119</v>
      </c>
      <c r="AF29" s="1">
        <f t="shared" si="11"/>
        <v>57</v>
      </c>
      <c r="AG29" s="1">
        <f t="shared" si="12"/>
        <v>67</v>
      </c>
      <c r="AH29" s="1">
        <f t="shared" si="13"/>
        <v>120</v>
      </c>
      <c r="AI29" s="1">
        <f t="shared" si="14"/>
        <v>100</v>
      </c>
      <c r="AJ29">
        <f t="shared" si="15"/>
        <v>796</v>
      </c>
      <c r="AK29" s="1">
        <f t="shared" si="16"/>
        <v>4</v>
      </c>
      <c r="AL29" s="1">
        <f>RANK(AJ29,AJ:AJ,0)+COUNTIFS($AJ$3:AJ29,AJ29)-1</f>
        <v>12</v>
      </c>
      <c r="AM29" s="1">
        <f>RANK(AK29,AK:AK,0)+COUNTIFS($AK$3:AK29,AK29)-1</f>
        <v>56</v>
      </c>
      <c r="AN29" s="5">
        <f t="shared" si="17"/>
        <v>31.666666666666668</v>
      </c>
    </row>
    <row r="30" spans="1:40">
      <c r="A30" s="5">
        <f>RANK(AN30,AN:AN,1)+COUNTIFS($AN$3:AN30,AN30)-1</f>
        <v>72</v>
      </c>
      <c r="B30" s="50" t="s">
        <v>601</v>
      </c>
      <c r="C30" s="50" t="s">
        <v>27</v>
      </c>
      <c r="D30">
        <v>0</v>
      </c>
      <c r="E30">
        <v>131</v>
      </c>
      <c r="F30">
        <v>7</v>
      </c>
      <c r="G30">
        <v>54</v>
      </c>
      <c r="H30">
        <v>14</v>
      </c>
      <c r="I30">
        <v>38</v>
      </c>
      <c r="J30">
        <v>0</v>
      </c>
      <c r="K30">
        <v>93</v>
      </c>
      <c r="L30">
        <v>30</v>
      </c>
      <c r="M30">
        <v>126</v>
      </c>
      <c r="N30">
        <v>0</v>
      </c>
      <c r="O30">
        <v>18</v>
      </c>
      <c r="P30">
        <v>124</v>
      </c>
      <c r="Q30">
        <v>99</v>
      </c>
      <c r="R30">
        <v>78</v>
      </c>
      <c r="S30">
        <v>28</v>
      </c>
      <c r="W30" s="1">
        <f t="shared" si="2"/>
        <v>0</v>
      </c>
      <c r="X30" s="1">
        <f t="shared" si="3"/>
        <v>1</v>
      </c>
      <c r="Y30" s="1">
        <f t="shared" si="4"/>
        <v>124</v>
      </c>
      <c r="Z30" s="1">
        <f t="shared" si="5"/>
        <v>6</v>
      </c>
      <c r="AA30" s="1">
        <f t="shared" si="6"/>
        <v>102</v>
      </c>
      <c r="AB30" s="1">
        <f t="shared" si="7"/>
        <v>55</v>
      </c>
      <c r="AC30" s="1">
        <f t="shared" si="8"/>
        <v>0</v>
      </c>
      <c r="AD30" s="1">
        <f t="shared" si="9"/>
        <v>66</v>
      </c>
      <c r="AE30" s="1">
        <f t="shared" si="10"/>
        <v>97</v>
      </c>
      <c r="AF30" s="1">
        <f t="shared" si="11"/>
        <v>53</v>
      </c>
      <c r="AG30" s="1">
        <f t="shared" si="12"/>
        <v>33</v>
      </c>
      <c r="AH30" s="1">
        <f t="shared" si="13"/>
        <v>18</v>
      </c>
      <c r="AI30" s="1">
        <f t="shared" si="14"/>
        <v>24</v>
      </c>
      <c r="AJ30">
        <f t="shared" si="15"/>
        <v>579</v>
      </c>
      <c r="AK30" s="1">
        <f t="shared" si="16"/>
        <v>3</v>
      </c>
      <c r="AL30" s="1">
        <f>RANK(AJ30,AJ:AJ,0)+COUNTIFS($AJ$3:AJ30,AJ30)-1</f>
        <v>160</v>
      </c>
      <c r="AM30" s="1">
        <f>RANK(AK30,AK:AK,0)+COUNTIFS($AK$3:AK30,AK30)-1</f>
        <v>110</v>
      </c>
      <c r="AN30" s="5">
        <f t="shared" si="17"/>
        <v>99.333333333333329</v>
      </c>
    </row>
    <row r="31" spans="1:40">
      <c r="A31" s="5">
        <f>RANK(AN31,AN:AN,1)+COUNTIFS($AN$3:AN31,AN31)-1</f>
        <v>141</v>
      </c>
      <c r="B31" s="50" t="s">
        <v>602</v>
      </c>
      <c r="C31" s="50" t="s">
        <v>102</v>
      </c>
      <c r="D31">
        <v>0</v>
      </c>
      <c r="E31">
        <v>131</v>
      </c>
      <c r="F31">
        <v>124</v>
      </c>
      <c r="G31">
        <v>0</v>
      </c>
      <c r="H31">
        <v>126</v>
      </c>
      <c r="I31">
        <v>63</v>
      </c>
      <c r="J31">
        <v>92</v>
      </c>
      <c r="K31">
        <v>129</v>
      </c>
      <c r="L31">
        <v>108</v>
      </c>
      <c r="M31">
        <v>0</v>
      </c>
      <c r="N31">
        <v>101</v>
      </c>
      <c r="O31">
        <v>41</v>
      </c>
      <c r="P31">
        <v>130</v>
      </c>
      <c r="Q31">
        <v>115</v>
      </c>
      <c r="R31">
        <v>94</v>
      </c>
      <c r="S31">
        <v>29</v>
      </c>
      <c r="W31" s="1">
        <f t="shared" si="2"/>
        <v>0</v>
      </c>
      <c r="X31" s="1">
        <f t="shared" si="3"/>
        <v>1</v>
      </c>
      <c r="Y31" s="1">
        <f t="shared" si="4"/>
        <v>7</v>
      </c>
      <c r="Z31" s="1">
        <f t="shared" si="5"/>
        <v>48</v>
      </c>
      <c r="AA31" s="1">
        <f t="shared" si="6"/>
        <v>10</v>
      </c>
      <c r="AB31" s="1">
        <f t="shared" si="7"/>
        <v>30</v>
      </c>
      <c r="AC31" s="1">
        <f t="shared" si="8"/>
        <v>92</v>
      </c>
      <c r="AD31" s="1">
        <f t="shared" si="9"/>
        <v>102</v>
      </c>
      <c r="AE31" s="1">
        <f t="shared" si="10"/>
        <v>19</v>
      </c>
      <c r="AF31" s="1">
        <f t="shared" si="11"/>
        <v>73</v>
      </c>
      <c r="AG31" s="1">
        <f t="shared" si="12"/>
        <v>68</v>
      </c>
      <c r="AH31" s="1">
        <f t="shared" si="13"/>
        <v>41</v>
      </c>
      <c r="AI31" s="1">
        <f t="shared" si="14"/>
        <v>30</v>
      </c>
      <c r="AJ31">
        <f t="shared" si="15"/>
        <v>521</v>
      </c>
      <c r="AK31" s="1">
        <f t="shared" si="16"/>
        <v>2</v>
      </c>
      <c r="AL31" s="1">
        <f>RANK(AJ31,AJ:AJ,0)+COUNTIFS($AJ$3:AJ31,AJ31)-1</f>
        <v>214</v>
      </c>
      <c r="AM31" s="1">
        <f>RANK(AK31,AK:AK,0)+COUNTIFS($AK$3:AK31,AK31)-1</f>
        <v>188</v>
      </c>
      <c r="AN31" s="5">
        <f t="shared" si="17"/>
        <v>143.66666666666666</v>
      </c>
    </row>
    <row r="32" spans="1:40">
      <c r="A32" s="5">
        <f>RANK(AN32,AN:AN,1)+COUNTIFS($AN$3:AN32,AN32)-1</f>
        <v>110</v>
      </c>
      <c r="B32" s="50" t="s">
        <v>603</v>
      </c>
      <c r="C32" s="50" t="s">
        <v>110</v>
      </c>
      <c r="D32">
        <v>0</v>
      </c>
      <c r="E32">
        <v>111</v>
      </c>
      <c r="F32">
        <v>44</v>
      </c>
      <c r="G32">
        <v>19</v>
      </c>
      <c r="H32">
        <v>49</v>
      </c>
      <c r="I32">
        <v>131</v>
      </c>
      <c r="J32">
        <v>0</v>
      </c>
      <c r="K32">
        <v>121</v>
      </c>
      <c r="L32">
        <v>55</v>
      </c>
      <c r="M32">
        <v>118</v>
      </c>
      <c r="N32">
        <v>98</v>
      </c>
      <c r="O32">
        <v>0</v>
      </c>
      <c r="P32">
        <v>35</v>
      </c>
      <c r="Q32">
        <v>42</v>
      </c>
      <c r="R32">
        <v>122</v>
      </c>
      <c r="S32">
        <v>30</v>
      </c>
      <c r="W32" s="1">
        <f t="shared" si="2"/>
        <v>0</v>
      </c>
      <c r="X32" s="1">
        <f t="shared" si="3"/>
        <v>19</v>
      </c>
      <c r="Y32" s="1">
        <f t="shared" si="4"/>
        <v>87</v>
      </c>
      <c r="Z32" s="1">
        <f t="shared" si="5"/>
        <v>29</v>
      </c>
      <c r="AA32" s="1">
        <f t="shared" si="6"/>
        <v>67</v>
      </c>
      <c r="AB32" s="1">
        <f t="shared" si="7"/>
        <v>38</v>
      </c>
      <c r="AC32" s="1">
        <f t="shared" si="8"/>
        <v>0</v>
      </c>
      <c r="AD32" s="1">
        <f t="shared" si="9"/>
        <v>94</v>
      </c>
      <c r="AE32" s="1">
        <f t="shared" si="10"/>
        <v>72</v>
      </c>
      <c r="AF32" s="1">
        <f t="shared" si="11"/>
        <v>45</v>
      </c>
      <c r="AG32" s="1">
        <f t="shared" si="12"/>
        <v>65</v>
      </c>
      <c r="AH32" s="1">
        <f t="shared" si="13"/>
        <v>0</v>
      </c>
      <c r="AI32" s="1">
        <f t="shared" si="14"/>
        <v>65</v>
      </c>
      <c r="AJ32">
        <f t="shared" si="15"/>
        <v>581</v>
      </c>
      <c r="AK32" s="1">
        <f t="shared" si="16"/>
        <v>2</v>
      </c>
      <c r="AL32" s="1">
        <f>RANK(AJ32,AJ:AJ,0)+COUNTIFS($AJ$3:AJ32,AJ32)-1</f>
        <v>156</v>
      </c>
      <c r="AM32" s="1">
        <f>RANK(AK32,AK:AK,0)+COUNTIFS($AK$3:AK32,AK32)-1</f>
        <v>189</v>
      </c>
      <c r="AN32" s="5">
        <f t="shared" si="17"/>
        <v>125</v>
      </c>
    </row>
    <row r="33" spans="1:40">
      <c r="A33" s="5">
        <f>RANK(AN33,AN:AN,1)+COUNTIFS($AN$3:AN33,AN33)-1</f>
        <v>33</v>
      </c>
      <c r="B33" s="50" t="s">
        <v>604</v>
      </c>
      <c r="C33" s="50" t="s">
        <v>28</v>
      </c>
      <c r="D33">
        <v>0</v>
      </c>
      <c r="E33">
        <v>131</v>
      </c>
      <c r="F33">
        <v>20</v>
      </c>
      <c r="G33">
        <v>55</v>
      </c>
      <c r="H33">
        <v>0</v>
      </c>
      <c r="I33">
        <v>44</v>
      </c>
      <c r="J33">
        <v>125</v>
      </c>
      <c r="K33">
        <v>25</v>
      </c>
      <c r="L33">
        <v>3</v>
      </c>
      <c r="M33">
        <v>65</v>
      </c>
      <c r="N33">
        <v>0</v>
      </c>
      <c r="O33">
        <v>62</v>
      </c>
      <c r="P33">
        <v>86</v>
      </c>
      <c r="Q33">
        <v>84</v>
      </c>
      <c r="R33">
        <v>24</v>
      </c>
      <c r="S33">
        <v>31</v>
      </c>
      <c r="W33" s="1">
        <f t="shared" si="2"/>
        <v>0</v>
      </c>
      <c r="X33" s="1">
        <f t="shared" si="3"/>
        <v>1</v>
      </c>
      <c r="Y33" s="1">
        <f t="shared" si="4"/>
        <v>111</v>
      </c>
      <c r="Z33" s="1">
        <f t="shared" si="5"/>
        <v>7</v>
      </c>
      <c r="AA33" s="1">
        <f t="shared" si="6"/>
        <v>116</v>
      </c>
      <c r="AB33" s="1">
        <f t="shared" si="7"/>
        <v>49</v>
      </c>
      <c r="AC33" s="1">
        <f t="shared" si="8"/>
        <v>125</v>
      </c>
      <c r="AD33" s="1">
        <f t="shared" si="9"/>
        <v>2</v>
      </c>
      <c r="AE33" s="1">
        <f t="shared" si="10"/>
        <v>124</v>
      </c>
      <c r="AF33" s="1">
        <f t="shared" si="11"/>
        <v>8</v>
      </c>
      <c r="AG33" s="1">
        <f t="shared" si="12"/>
        <v>33</v>
      </c>
      <c r="AH33" s="1">
        <f t="shared" si="13"/>
        <v>62</v>
      </c>
      <c r="AI33" s="1">
        <f t="shared" si="14"/>
        <v>14</v>
      </c>
      <c r="AJ33">
        <f t="shared" si="15"/>
        <v>652</v>
      </c>
      <c r="AK33" s="1">
        <f t="shared" si="16"/>
        <v>4</v>
      </c>
      <c r="AL33" s="1">
        <f>RANK(AJ33,AJ:AJ,0)+COUNTIFS($AJ$3:AJ33,AJ33)-1</f>
        <v>105</v>
      </c>
      <c r="AM33" s="1">
        <f>RANK(AK33,AK:AK,0)+COUNTIFS($AK$3:AK33,AK33)-1</f>
        <v>57</v>
      </c>
      <c r="AN33" s="5">
        <f t="shared" si="17"/>
        <v>64.333333333333329</v>
      </c>
    </row>
    <row r="34" spans="1:40">
      <c r="A34" s="5">
        <f>RANK(AN34,AN:AN,1)+COUNTIFS($AN$3:AN34,AN34)-1</f>
        <v>109</v>
      </c>
      <c r="B34" s="50" t="s">
        <v>605</v>
      </c>
      <c r="C34" s="50" t="s">
        <v>48</v>
      </c>
      <c r="D34">
        <v>0</v>
      </c>
      <c r="E34">
        <v>115</v>
      </c>
      <c r="F34">
        <v>131</v>
      </c>
      <c r="G34">
        <v>9</v>
      </c>
      <c r="H34">
        <v>28</v>
      </c>
      <c r="I34">
        <v>126</v>
      </c>
      <c r="J34">
        <v>0</v>
      </c>
      <c r="K34">
        <v>50</v>
      </c>
      <c r="L34">
        <v>12</v>
      </c>
      <c r="M34">
        <v>38</v>
      </c>
      <c r="N34">
        <v>0</v>
      </c>
      <c r="O34">
        <v>93</v>
      </c>
      <c r="P34">
        <v>69</v>
      </c>
      <c r="Q34">
        <v>18</v>
      </c>
      <c r="R34">
        <v>124</v>
      </c>
      <c r="S34">
        <v>32</v>
      </c>
      <c r="W34" s="1">
        <f t="shared" si="2"/>
        <v>0</v>
      </c>
      <c r="X34" s="1">
        <f t="shared" si="3"/>
        <v>15</v>
      </c>
      <c r="Y34" s="1">
        <f t="shared" si="4"/>
        <v>0</v>
      </c>
      <c r="Z34" s="1">
        <f t="shared" si="5"/>
        <v>39</v>
      </c>
      <c r="AA34" s="1">
        <f t="shared" si="6"/>
        <v>88</v>
      </c>
      <c r="AB34" s="1">
        <f t="shared" si="7"/>
        <v>33</v>
      </c>
      <c r="AC34" s="1">
        <f t="shared" si="8"/>
        <v>0</v>
      </c>
      <c r="AD34" s="1">
        <f t="shared" si="9"/>
        <v>23</v>
      </c>
      <c r="AE34" s="1">
        <f t="shared" si="10"/>
        <v>115</v>
      </c>
      <c r="AF34" s="1">
        <f t="shared" si="11"/>
        <v>35</v>
      </c>
      <c r="AG34" s="1">
        <f t="shared" si="12"/>
        <v>33</v>
      </c>
      <c r="AH34" s="1">
        <f t="shared" si="13"/>
        <v>93</v>
      </c>
      <c r="AI34" s="1">
        <f t="shared" si="14"/>
        <v>31</v>
      </c>
      <c r="AJ34">
        <f t="shared" si="15"/>
        <v>505</v>
      </c>
      <c r="AK34" s="1">
        <f t="shared" si="16"/>
        <v>3</v>
      </c>
      <c r="AL34" s="1">
        <f>RANK(AJ34,AJ:AJ,0)+COUNTIFS($AJ$3:AJ34,AJ34)-1</f>
        <v>231</v>
      </c>
      <c r="AM34" s="1">
        <f>RANK(AK34,AK:AK,0)+COUNTIFS($AK$3:AK34,AK34)-1</f>
        <v>111</v>
      </c>
      <c r="AN34" s="5">
        <f t="shared" si="17"/>
        <v>124.66666666666667</v>
      </c>
    </row>
    <row r="35" spans="1:40">
      <c r="A35" s="5">
        <f>RANK(AN35,AN:AN,1)+COUNTIFS($AN$3:AN35,AN35)-1</f>
        <v>89</v>
      </c>
      <c r="B35" s="52" t="s">
        <v>606</v>
      </c>
      <c r="C35" s="52" t="s">
        <v>70</v>
      </c>
      <c r="D35">
        <v>0</v>
      </c>
      <c r="E35">
        <v>59</v>
      </c>
      <c r="F35">
        <v>87</v>
      </c>
      <c r="G35">
        <v>131</v>
      </c>
      <c r="H35">
        <v>123</v>
      </c>
      <c r="I35">
        <v>0</v>
      </c>
      <c r="J35">
        <v>26</v>
      </c>
      <c r="K35">
        <v>76</v>
      </c>
      <c r="L35">
        <v>22</v>
      </c>
      <c r="M35">
        <v>48</v>
      </c>
      <c r="N35">
        <v>61</v>
      </c>
      <c r="O35">
        <v>0</v>
      </c>
      <c r="P35">
        <v>119</v>
      </c>
      <c r="Q35">
        <v>83</v>
      </c>
      <c r="R35">
        <v>102</v>
      </c>
      <c r="S35">
        <v>33</v>
      </c>
      <c r="W35" s="1">
        <f t="shared" si="2"/>
        <v>0</v>
      </c>
      <c r="X35" s="1">
        <f t="shared" si="3"/>
        <v>71</v>
      </c>
      <c r="Y35" s="1">
        <f t="shared" si="4"/>
        <v>44</v>
      </c>
      <c r="Z35" s="1">
        <f t="shared" si="5"/>
        <v>83</v>
      </c>
      <c r="AA35" s="1">
        <f t="shared" si="6"/>
        <v>7</v>
      </c>
      <c r="AB35" s="1">
        <f t="shared" si="7"/>
        <v>93</v>
      </c>
      <c r="AC35" s="1">
        <f t="shared" si="8"/>
        <v>26</v>
      </c>
      <c r="AD35" s="1">
        <f t="shared" si="9"/>
        <v>49</v>
      </c>
      <c r="AE35" s="1">
        <f t="shared" si="10"/>
        <v>105</v>
      </c>
      <c r="AF35" s="1">
        <f t="shared" si="11"/>
        <v>25</v>
      </c>
      <c r="AG35" s="1">
        <f t="shared" si="12"/>
        <v>28</v>
      </c>
      <c r="AH35" s="1">
        <f t="shared" si="13"/>
        <v>0</v>
      </c>
      <c r="AI35" s="1">
        <f t="shared" si="14"/>
        <v>19</v>
      </c>
      <c r="AJ35">
        <f t="shared" si="15"/>
        <v>550</v>
      </c>
      <c r="AK35" s="1">
        <f t="shared" si="16"/>
        <v>3</v>
      </c>
      <c r="AL35" s="1">
        <f>RANK(AJ35,AJ:AJ,0)+COUNTIFS($AJ$3:AJ35,AJ35)-1</f>
        <v>194</v>
      </c>
      <c r="AM35" s="1">
        <f>RANK(AK35,AK:AK,0)+COUNTIFS($AK$3:AK35,AK35)-1</f>
        <v>112</v>
      </c>
      <c r="AN35" s="5">
        <f t="shared" si="17"/>
        <v>113</v>
      </c>
    </row>
    <row r="36" spans="1:40">
      <c r="A36" s="5">
        <f>RANK(AN36,AN:AN,1)+COUNTIFS($AN$3:AN36,AN36)-1</f>
        <v>172</v>
      </c>
      <c r="B36" s="52" t="s">
        <v>607</v>
      </c>
      <c r="C36" s="52" t="s">
        <v>90</v>
      </c>
      <c r="D36">
        <v>0</v>
      </c>
      <c r="E36">
        <v>79</v>
      </c>
      <c r="F36">
        <v>131</v>
      </c>
      <c r="G36">
        <v>100</v>
      </c>
      <c r="H36">
        <v>18</v>
      </c>
      <c r="I36">
        <v>96</v>
      </c>
      <c r="J36">
        <v>56</v>
      </c>
      <c r="K36">
        <v>0</v>
      </c>
      <c r="L36">
        <v>54</v>
      </c>
      <c r="M36">
        <v>4</v>
      </c>
      <c r="N36">
        <v>0</v>
      </c>
      <c r="O36">
        <v>40</v>
      </c>
      <c r="P36">
        <v>58</v>
      </c>
      <c r="Q36">
        <v>82</v>
      </c>
      <c r="R36">
        <v>13</v>
      </c>
      <c r="S36">
        <v>34</v>
      </c>
      <c r="W36" s="1">
        <f t="shared" si="2"/>
        <v>0</v>
      </c>
      <c r="X36" s="1">
        <f t="shared" si="3"/>
        <v>51</v>
      </c>
      <c r="Y36" s="1">
        <f t="shared" si="4"/>
        <v>0</v>
      </c>
      <c r="Z36" s="1">
        <f t="shared" si="5"/>
        <v>52</v>
      </c>
      <c r="AA36" s="1">
        <f t="shared" si="6"/>
        <v>98</v>
      </c>
      <c r="AB36" s="1">
        <f t="shared" si="7"/>
        <v>3</v>
      </c>
      <c r="AC36" s="1">
        <f t="shared" si="8"/>
        <v>56</v>
      </c>
      <c r="AD36" s="1">
        <f t="shared" si="9"/>
        <v>27</v>
      </c>
      <c r="AE36" s="1">
        <f t="shared" si="10"/>
        <v>73</v>
      </c>
      <c r="AF36" s="1">
        <f t="shared" si="11"/>
        <v>69</v>
      </c>
      <c r="AG36" s="1">
        <f t="shared" si="12"/>
        <v>33</v>
      </c>
      <c r="AH36" s="1">
        <f t="shared" si="13"/>
        <v>40</v>
      </c>
      <c r="AI36" s="1">
        <f t="shared" si="14"/>
        <v>42</v>
      </c>
      <c r="AJ36">
        <f t="shared" si="15"/>
        <v>544</v>
      </c>
      <c r="AK36" s="1">
        <f t="shared" si="16"/>
        <v>1</v>
      </c>
      <c r="AL36" s="1">
        <f>RANK(AJ36,AJ:AJ,0)+COUNTIFS($AJ$3:AJ36,AJ36)-1</f>
        <v>199</v>
      </c>
      <c r="AM36" s="1">
        <f>RANK(AK36,AK:AK,0)+COUNTIFS($AK$3:AK36,AK36)-1</f>
        <v>263</v>
      </c>
      <c r="AN36" s="5">
        <f t="shared" si="17"/>
        <v>165.33333333333334</v>
      </c>
    </row>
    <row r="37" spans="1:40">
      <c r="A37" s="5">
        <f>RANK(AN37,AN:AN,1)+COUNTIFS($AN$3:AN37,AN37)-1</f>
        <v>230</v>
      </c>
      <c r="B37" s="52" t="s">
        <v>608</v>
      </c>
      <c r="C37" s="52" t="s">
        <v>12</v>
      </c>
      <c r="D37">
        <v>0</v>
      </c>
      <c r="E37">
        <v>131</v>
      </c>
      <c r="F37">
        <v>69</v>
      </c>
      <c r="G37">
        <v>0</v>
      </c>
      <c r="H37">
        <v>63</v>
      </c>
      <c r="I37">
        <v>43</v>
      </c>
      <c r="J37">
        <v>0</v>
      </c>
      <c r="K37">
        <v>58</v>
      </c>
      <c r="L37">
        <v>96</v>
      </c>
      <c r="M37">
        <v>91</v>
      </c>
      <c r="N37">
        <v>56</v>
      </c>
      <c r="O37">
        <v>67</v>
      </c>
      <c r="P37">
        <v>82</v>
      </c>
      <c r="Q37">
        <v>40</v>
      </c>
      <c r="R37">
        <v>54</v>
      </c>
      <c r="S37">
        <v>35</v>
      </c>
      <c r="W37" s="1">
        <f t="shared" si="2"/>
        <v>0</v>
      </c>
      <c r="X37" s="1">
        <f t="shared" si="3"/>
        <v>1</v>
      </c>
      <c r="Y37" s="1">
        <f t="shared" si="4"/>
        <v>62</v>
      </c>
      <c r="Z37" s="1">
        <f t="shared" si="5"/>
        <v>48</v>
      </c>
      <c r="AA37" s="1">
        <f t="shared" si="6"/>
        <v>53</v>
      </c>
      <c r="AB37" s="1">
        <f t="shared" si="7"/>
        <v>50</v>
      </c>
      <c r="AC37" s="1">
        <f t="shared" si="8"/>
        <v>0</v>
      </c>
      <c r="AD37" s="1">
        <f t="shared" si="9"/>
        <v>31</v>
      </c>
      <c r="AE37" s="1">
        <f t="shared" si="10"/>
        <v>31</v>
      </c>
      <c r="AF37" s="1">
        <f t="shared" si="11"/>
        <v>18</v>
      </c>
      <c r="AG37" s="1">
        <f t="shared" si="12"/>
        <v>23</v>
      </c>
      <c r="AH37" s="1">
        <f t="shared" si="13"/>
        <v>67</v>
      </c>
      <c r="AI37" s="1">
        <f t="shared" si="14"/>
        <v>18</v>
      </c>
      <c r="AJ37">
        <f t="shared" si="15"/>
        <v>402</v>
      </c>
      <c r="AK37" s="1">
        <f t="shared" si="16"/>
        <v>0</v>
      </c>
      <c r="AL37" s="1">
        <f>RANK(AJ37,AJ:AJ,0)+COUNTIFS($AJ$3:AJ37,AJ37)-1</f>
        <v>279</v>
      </c>
      <c r="AM37" s="1">
        <f>RANK(AK37,AK:AK,0)+COUNTIFS($AK$3:AK37,AK37)-1</f>
        <v>290</v>
      </c>
      <c r="AN37" s="5">
        <f t="shared" si="17"/>
        <v>201.33333333333334</v>
      </c>
    </row>
    <row r="38" spans="1:40">
      <c r="A38" s="5">
        <f>RANK(AN38,AN:AN,1)+COUNTIFS($AN$3:AN38,AN38)-1</f>
        <v>5</v>
      </c>
      <c r="B38" s="52" t="s">
        <v>609</v>
      </c>
      <c r="C38" s="52" t="s">
        <v>16</v>
      </c>
      <c r="D38">
        <v>0</v>
      </c>
      <c r="E38">
        <v>11</v>
      </c>
      <c r="F38">
        <v>49</v>
      </c>
      <c r="G38">
        <v>83</v>
      </c>
      <c r="H38">
        <v>107</v>
      </c>
      <c r="I38">
        <v>86</v>
      </c>
      <c r="J38">
        <v>84</v>
      </c>
      <c r="K38">
        <v>39</v>
      </c>
      <c r="L38">
        <v>0</v>
      </c>
      <c r="M38">
        <v>23</v>
      </c>
      <c r="N38">
        <v>0</v>
      </c>
      <c r="O38">
        <v>113</v>
      </c>
      <c r="P38">
        <v>3</v>
      </c>
      <c r="Q38">
        <v>24</v>
      </c>
      <c r="R38">
        <v>44</v>
      </c>
      <c r="S38">
        <v>36</v>
      </c>
      <c r="W38" s="1">
        <f t="shared" si="2"/>
        <v>0</v>
      </c>
      <c r="X38" s="1">
        <f t="shared" si="3"/>
        <v>119</v>
      </c>
      <c r="Y38" s="1">
        <f t="shared" si="4"/>
        <v>82</v>
      </c>
      <c r="Z38" s="1">
        <f t="shared" si="5"/>
        <v>35</v>
      </c>
      <c r="AA38" s="1">
        <f t="shared" si="6"/>
        <v>9</v>
      </c>
      <c r="AB38" s="1">
        <f t="shared" si="7"/>
        <v>7</v>
      </c>
      <c r="AC38" s="1">
        <f t="shared" si="8"/>
        <v>84</v>
      </c>
      <c r="AD38" s="1">
        <f t="shared" si="9"/>
        <v>12</v>
      </c>
      <c r="AE38" s="1">
        <f t="shared" si="10"/>
        <v>127</v>
      </c>
      <c r="AF38" s="1">
        <f t="shared" si="11"/>
        <v>50</v>
      </c>
      <c r="AG38" s="1">
        <f t="shared" si="12"/>
        <v>33</v>
      </c>
      <c r="AH38" s="1">
        <f t="shared" si="13"/>
        <v>113</v>
      </c>
      <c r="AI38" s="1">
        <f t="shared" si="14"/>
        <v>97</v>
      </c>
      <c r="AJ38">
        <f t="shared" si="15"/>
        <v>768</v>
      </c>
      <c r="AK38" s="1">
        <f t="shared" si="16"/>
        <v>6</v>
      </c>
      <c r="AL38" s="1">
        <f>RANK(AJ38,AJ:AJ,0)+COUNTIFS($AJ$3:AJ38,AJ38)-1</f>
        <v>28</v>
      </c>
      <c r="AM38" s="1">
        <f>RANK(AK38,AK:AK,0)+COUNTIFS($AK$3:AK38,AK38)-1</f>
        <v>2</v>
      </c>
      <c r="AN38" s="5">
        <f t="shared" si="17"/>
        <v>22</v>
      </c>
    </row>
    <row r="39" spans="1:40">
      <c r="A39" s="5">
        <f>RANK(AN39,AN:AN,1)+COUNTIFS($AN$3:AN39,AN39)-1</f>
        <v>23</v>
      </c>
      <c r="B39" s="52" t="s">
        <v>610</v>
      </c>
      <c r="C39" s="52" t="s">
        <v>56</v>
      </c>
      <c r="D39">
        <v>0</v>
      </c>
      <c r="E39">
        <v>39</v>
      </c>
      <c r="F39">
        <v>57</v>
      </c>
      <c r="G39">
        <v>131</v>
      </c>
      <c r="H39">
        <v>0</v>
      </c>
      <c r="I39">
        <v>73</v>
      </c>
      <c r="J39">
        <v>127</v>
      </c>
      <c r="K39">
        <v>32</v>
      </c>
      <c r="L39">
        <v>77</v>
      </c>
      <c r="M39">
        <v>120</v>
      </c>
      <c r="N39">
        <v>0</v>
      </c>
      <c r="O39">
        <v>8</v>
      </c>
      <c r="P39">
        <v>27</v>
      </c>
      <c r="Q39">
        <v>100</v>
      </c>
      <c r="R39">
        <v>33</v>
      </c>
      <c r="S39">
        <v>37</v>
      </c>
      <c r="W39" s="1">
        <f t="shared" si="2"/>
        <v>0</v>
      </c>
      <c r="X39" s="1">
        <f t="shared" si="3"/>
        <v>91</v>
      </c>
      <c r="Y39" s="1">
        <f t="shared" si="4"/>
        <v>74</v>
      </c>
      <c r="Z39" s="1">
        <f t="shared" si="5"/>
        <v>83</v>
      </c>
      <c r="AA39" s="1">
        <f t="shared" si="6"/>
        <v>116</v>
      </c>
      <c r="AB39" s="1">
        <f t="shared" si="7"/>
        <v>20</v>
      </c>
      <c r="AC39" s="1">
        <f t="shared" si="8"/>
        <v>127</v>
      </c>
      <c r="AD39" s="1">
        <f t="shared" si="9"/>
        <v>5</v>
      </c>
      <c r="AE39" s="1">
        <f t="shared" si="10"/>
        <v>50</v>
      </c>
      <c r="AF39" s="1">
        <f t="shared" si="11"/>
        <v>47</v>
      </c>
      <c r="AG39" s="1">
        <f t="shared" si="12"/>
        <v>33</v>
      </c>
      <c r="AH39" s="1">
        <f t="shared" si="13"/>
        <v>8</v>
      </c>
      <c r="AI39" s="1">
        <f t="shared" si="14"/>
        <v>73</v>
      </c>
      <c r="AJ39">
        <f t="shared" si="15"/>
        <v>727</v>
      </c>
      <c r="AK39" s="1">
        <f t="shared" si="16"/>
        <v>4</v>
      </c>
      <c r="AL39" s="1">
        <f>RANK(AJ39,AJ:AJ,0)+COUNTIFS($AJ$3:AJ39,AJ39)-1</f>
        <v>53</v>
      </c>
      <c r="AM39" s="1">
        <f>RANK(AK39,AK:AK,0)+COUNTIFS($AK$3:AK39,AK39)-1</f>
        <v>58</v>
      </c>
      <c r="AN39" s="5">
        <f t="shared" si="17"/>
        <v>49.333333333333336</v>
      </c>
    </row>
    <row r="40" spans="1:40">
      <c r="A40" s="5">
        <f>RANK(AN40,AN:AN,1)+COUNTIFS($AN$3:AN40,AN40)-1</f>
        <v>9</v>
      </c>
      <c r="B40" s="52" t="s">
        <v>611</v>
      </c>
      <c r="C40" s="52" t="s">
        <v>61</v>
      </c>
      <c r="D40">
        <v>0</v>
      </c>
      <c r="E40">
        <v>42</v>
      </c>
      <c r="F40">
        <v>0</v>
      </c>
      <c r="G40">
        <v>104</v>
      </c>
      <c r="H40">
        <v>16</v>
      </c>
      <c r="I40">
        <v>15</v>
      </c>
      <c r="J40">
        <v>9</v>
      </c>
      <c r="K40">
        <v>61</v>
      </c>
      <c r="L40">
        <v>0</v>
      </c>
      <c r="M40">
        <v>3</v>
      </c>
      <c r="N40">
        <v>66</v>
      </c>
      <c r="O40">
        <v>35</v>
      </c>
      <c r="P40">
        <v>77</v>
      </c>
      <c r="Q40">
        <v>98</v>
      </c>
      <c r="R40">
        <v>123</v>
      </c>
      <c r="S40">
        <v>38</v>
      </c>
      <c r="W40" s="1">
        <f t="shared" si="2"/>
        <v>0</v>
      </c>
      <c r="X40" s="1">
        <f t="shared" si="3"/>
        <v>88</v>
      </c>
      <c r="Y40" s="1">
        <f t="shared" si="4"/>
        <v>131</v>
      </c>
      <c r="Z40" s="1">
        <f t="shared" si="5"/>
        <v>56</v>
      </c>
      <c r="AA40" s="1">
        <f t="shared" si="6"/>
        <v>100</v>
      </c>
      <c r="AB40" s="1">
        <f t="shared" si="7"/>
        <v>78</v>
      </c>
      <c r="AC40" s="1">
        <f t="shared" si="8"/>
        <v>9</v>
      </c>
      <c r="AD40" s="1">
        <f t="shared" si="9"/>
        <v>34</v>
      </c>
      <c r="AE40" s="1">
        <f t="shared" si="10"/>
        <v>127</v>
      </c>
      <c r="AF40" s="1">
        <f t="shared" si="11"/>
        <v>70</v>
      </c>
      <c r="AG40" s="1">
        <f t="shared" si="12"/>
        <v>33</v>
      </c>
      <c r="AH40" s="1">
        <f t="shared" si="13"/>
        <v>35</v>
      </c>
      <c r="AI40" s="1">
        <f t="shared" si="14"/>
        <v>23</v>
      </c>
      <c r="AJ40">
        <f t="shared" si="15"/>
        <v>784</v>
      </c>
      <c r="AK40" s="1">
        <f t="shared" si="16"/>
        <v>4</v>
      </c>
      <c r="AL40" s="1">
        <f>RANK(AJ40,AJ:AJ,0)+COUNTIFS($AJ$3:AJ40,AJ40)-1</f>
        <v>19</v>
      </c>
      <c r="AM40" s="1">
        <f>RANK(AK40,AK:AK,0)+COUNTIFS($AK$3:AK40,AK40)-1</f>
        <v>59</v>
      </c>
      <c r="AN40" s="5">
        <f t="shared" si="17"/>
        <v>38.666666666666664</v>
      </c>
    </row>
    <row r="41" spans="1:40">
      <c r="A41" s="5">
        <f>RANK(AN41,AN:AN,1)+COUNTIFS($AN$3:AN41,AN41)-1</f>
        <v>50</v>
      </c>
      <c r="B41" s="52" t="s">
        <v>612</v>
      </c>
      <c r="C41" s="52" t="s">
        <v>85</v>
      </c>
      <c r="D41">
        <v>0</v>
      </c>
      <c r="E41">
        <v>125</v>
      </c>
      <c r="F41">
        <v>97</v>
      </c>
      <c r="G41">
        <v>131</v>
      </c>
      <c r="H41">
        <v>38</v>
      </c>
      <c r="I41">
        <v>68</v>
      </c>
      <c r="J41">
        <v>0</v>
      </c>
      <c r="K41">
        <v>128</v>
      </c>
      <c r="L41">
        <v>85</v>
      </c>
      <c r="M41">
        <v>34</v>
      </c>
      <c r="N41">
        <v>104</v>
      </c>
      <c r="O41">
        <v>73</v>
      </c>
      <c r="P41">
        <v>0</v>
      </c>
      <c r="Q41">
        <v>31</v>
      </c>
      <c r="R41">
        <v>117</v>
      </c>
      <c r="S41">
        <v>39</v>
      </c>
      <c r="W41" s="1">
        <f t="shared" si="2"/>
        <v>0</v>
      </c>
      <c r="X41" s="1">
        <f t="shared" si="3"/>
        <v>5</v>
      </c>
      <c r="Y41" s="1">
        <f t="shared" si="4"/>
        <v>34</v>
      </c>
      <c r="Z41" s="1">
        <f t="shared" si="5"/>
        <v>83</v>
      </c>
      <c r="AA41" s="1">
        <f t="shared" si="6"/>
        <v>78</v>
      </c>
      <c r="AB41" s="1">
        <f t="shared" si="7"/>
        <v>25</v>
      </c>
      <c r="AC41" s="1">
        <f t="shared" si="8"/>
        <v>0</v>
      </c>
      <c r="AD41" s="1">
        <f t="shared" si="9"/>
        <v>101</v>
      </c>
      <c r="AE41" s="1">
        <f t="shared" si="10"/>
        <v>42</v>
      </c>
      <c r="AF41" s="1">
        <f t="shared" si="11"/>
        <v>39</v>
      </c>
      <c r="AG41" s="1">
        <f t="shared" si="12"/>
        <v>71</v>
      </c>
      <c r="AH41" s="1">
        <f t="shared" si="13"/>
        <v>73</v>
      </c>
      <c r="AI41" s="1">
        <f t="shared" si="14"/>
        <v>100</v>
      </c>
      <c r="AJ41">
        <f t="shared" si="15"/>
        <v>651</v>
      </c>
      <c r="AK41" s="1">
        <f t="shared" si="16"/>
        <v>3</v>
      </c>
      <c r="AL41" s="1">
        <f>RANK(AJ41,AJ:AJ,0)+COUNTIFS($AJ$3:AJ41,AJ41)-1</f>
        <v>107</v>
      </c>
      <c r="AM41" s="1">
        <f>RANK(AK41,AK:AK,0)+COUNTIFS($AK$3:AK41,AK41)-1</f>
        <v>113</v>
      </c>
      <c r="AN41" s="5">
        <f t="shared" si="17"/>
        <v>86.333333333333329</v>
      </c>
    </row>
    <row r="42" spans="1:40">
      <c r="A42" s="5">
        <f>RANK(AN42,AN:AN,1)+COUNTIFS($AN$3:AN42,AN42)-1</f>
        <v>22</v>
      </c>
      <c r="B42" s="52" t="s">
        <v>613</v>
      </c>
      <c r="C42" s="52" t="s">
        <v>47</v>
      </c>
      <c r="D42">
        <v>0</v>
      </c>
      <c r="E42">
        <v>98</v>
      </c>
      <c r="F42">
        <v>103</v>
      </c>
      <c r="G42">
        <v>131</v>
      </c>
      <c r="H42">
        <v>0</v>
      </c>
      <c r="I42">
        <v>35</v>
      </c>
      <c r="J42">
        <v>2</v>
      </c>
      <c r="K42">
        <v>131</v>
      </c>
      <c r="L42">
        <v>63</v>
      </c>
      <c r="M42">
        <v>0</v>
      </c>
      <c r="N42">
        <v>37</v>
      </c>
      <c r="O42">
        <v>122</v>
      </c>
      <c r="P42">
        <v>57</v>
      </c>
      <c r="Q42">
        <v>55</v>
      </c>
      <c r="R42">
        <v>15</v>
      </c>
      <c r="S42">
        <v>40</v>
      </c>
      <c r="W42" s="1">
        <f t="shared" si="2"/>
        <v>0</v>
      </c>
      <c r="X42" s="1">
        <f t="shared" si="3"/>
        <v>32</v>
      </c>
      <c r="Y42" s="1">
        <f t="shared" si="4"/>
        <v>28</v>
      </c>
      <c r="Z42" s="1">
        <f t="shared" si="5"/>
        <v>83</v>
      </c>
      <c r="AA42" s="1">
        <f t="shared" si="6"/>
        <v>116</v>
      </c>
      <c r="AB42" s="1">
        <f t="shared" si="7"/>
        <v>58</v>
      </c>
      <c r="AC42" s="1">
        <f t="shared" si="8"/>
        <v>2</v>
      </c>
      <c r="AD42" s="1">
        <f t="shared" si="9"/>
        <v>104</v>
      </c>
      <c r="AE42" s="1">
        <f t="shared" si="10"/>
        <v>64</v>
      </c>
      <c r="AF42" s="1">
        <f t="shared" si="11"/>
        <v>73</v>
      </c>
      <c r="AG42" s="1">
        <f t="shared" si="12"/>
        <v>4</v>
      </c>
      <c r="AH42" s="1">
        <f t="shared" si="13"/>
        <v>122</v>
      </c>
      <c r="AI42" s="1">
        <f t="shared" si="14"/>
        <v>43</v>
      </c>
      <c r="AJ42">
        <f t="shared" si="15"/>
        <v>729</v>
      </c>
      <c r="AK42" s="1">
        <f t="shared" si="16"/>
        <v>4</v>
      </c>
      <c r="AL42" s="1">
        <f>RANK(AJ42,AJ:AJ,0)+COUNTIFS($AJ$3:AJ42,AJ42)-1</f>
        <v>47</v>
      </c>
      <c r="AM42" s="1">
        <f>RANK(AK42,AK:AK,0)+COUNTIFS($AK$3:AK42,AK42)-1</f>
        <v>60</v>
      </c>
      <c r="AN42" s="5">
        <f t="shared" si="17"/>
        <v>49</v>
      </c>
    </row>
    <row r="43" spans="1:40">
      <c r="A43" s="5">
        <f>RANK(AN43,AN:AN,1)+COUNTIFS($AN$3:AN43,AN43)-1</f>
        <v>31</v>
      </c>
      <c r="B43" s="52" t="s">
        <v>614</v>
      </c>
      <c r="C43" s="52" t="s">
        <v>4</v>
      </c>
      <c r="D43">
        <v>0</v>
      </c>
      <c r="E43">
        <v>57</v>
      </c>
      <c r="F43">
        <v>110</v>
      </c>
      <c r="G43">
        <v>112</v>
      </c>
      <c r="H43">
        <v>69</v>
      </c>
      <c r="I43">
        <v>63</v>
      </c>
      <c r="J43">
        <v>0</v>
      </c>
      <c r="K43">
        <v>118</v>
      </c>
      <c r="L43">
        <v>42</v>
      </c>
      <c r="M43">
        <v>98</v>
      </c>
      <c r="N43">
        <v>131</v>
      </c>
      <c r="O43">
        <v>121</v>
      </c>
      <c r="P43">
        <v>122</v>
      </c>
      <c r="Q43">
        <v>0</v>
      </c>
      <c r="R43">
        <v>67</v>
      </c>
      <c r="S43">
        <v>41</v>
      </c>
      <c r="W43" s="1">
        <f t="shared" si="2"/>
        <v>0</v>
      </c>
      <c r="X43" s="1">
        <f t="shared" si="3"/>
        <v>73</v>
      </c>
      <c r="Y43" s="1">
        <f t="shared" si="4"/>
        <v>21</v>
      </c>
      <c r="Z43" s="1">
        <f t="shared" si="5"/>
        <v>64</v>
      </c>
      <c r="AA43" s="1">
        <f t="shared" si="6"/>
        <v>47</v>
      </c>
      <c r="AB43" s="1">
        <f t="shared" si="7"/>
        <v>30</v>
      </c>
      <c r="AC43" s="1">
        <f t="shared" si="8"/>
        <v>0</v>
      </c>
      <c r="AD43" s="1">
        <f t="shared" si="9"/>
        <v>91</v>
      </c>
      <c r="AE43" s="1">
        <f t="shared" si="10"/>
        <v>85</v>
      </c>
      <c r="AF43" s="1">
        <f t="shared" si="11"/>
        <v>25</v>
      </c>
      <c r="AG43" s="1">
        <f t="shared" si="12"/>
        <v>98</v>
      </c>
      <c r="AH43" s="1">
        <f t="shared" si="13"/>
        <v>121</v>
      </c>
      <c r="AI43" s="1">
        <f t="shared" si="14"/>
        <v>22</v>
      </c>
      <c r="AJ43">
        <f t="shared" si="15"/>
        <v>677</v>
      </c>
      <c r="AK43" s="1">
        <f t="shared" si="16"/>
        <v>4</v>
      </c>
      <c r="AL43" s="1">
        <f>RANK(AJ43,AJ:AJ,0)+COUNTIFS($AJ$3:AJ43,AJ43)-1</f>
        <v>82</v>
      </c>
      <c r="AM43" s="1">
        <f>RANK(AK43,AK:AK,0)+COUNTIFS($AK$3:AK43,AK43)-1</f>
        <v>61</v>
      </c>
      <c r="AN43" s="5">
        <f t="shared" si="17"/>
        <v>61.333333333333336</v>
      </c>
    </row>
    <row r="44" spans="1:40">
      <c r="A44" s="5">
        <f>RANK(AN44,AN:AN,1)+COUNTIFS($AN$3:AN44,AN44)-1</f>
        <v>74</v>
      </c>
      <c r="B44" s="52" t="s">
        <v>615</v>
      </c>
      <c r="C44" s="52" t="s">
        <v>123</v>
      </c>
      <c r="D44">
        <v>0</v>
      </c>
      <c r="E44">
        <v>100</v>
      </c>
      <c r="F44">
        <v>89</v>
      </c>
      <c r="G44">
        <v>131</v>
      </c>
      <c r="H44">
        <v>26</v>
      </c>
      <c r="I44">
        <v>14</v>
      </c>
      <c r="J44">
        <v>72</v>
      </c>
      <c r="K44">
        <v>105</v>
      </c>
      <c r="L44">
        <v>110</v>
      </c>
      <c r="M44">
        <v>0</v>
      </c>
      <c r="N44">
        <v>59</v>
      </c>
      <c r="O44">
        <v>46</v>
      </c>
      <c r="P44">
        <v>45</v>
      </c>
      <c r="Q44">
        <v>0</v>
      </c>
      <c r="R44">
        <v>7</v>
      </c>
      <c r="S44">
        <v>42</v>
      </c>
      <c r="W44" s="1">
        <f t="shared" si="2"/>
        <v>0</v>
      </c>
      <c r="X44" s="1">
        <f t="shared" si="3"/>
        <v>30</v>
      </c>
      <c r="Y44" s="1">
        <f t="shared" si="4"/>
        <v>42</v>
      </c>
      <c r="Z44" s="1">
        <f t="shared" si="5"/>
        <v>83</v>
      </c>
      <c r="AA44" s="1">
        <f t="shared" si="6"/>
        <v>90</v>
      </c>
      <c r="AB44" s="1">
        <f t="shared" si="7"/>
        <v>79</v>
      </c>
      <c r="AC44" s="1">
        <f t="shared" si="8"/>
        <v>72</v>
      </c>
      <c r="AD44" s="1">
        <f t="shared" si="9"/>
        <v>78</v>
      </c>
      <c r="AE44" s="1">
        <f t="shared" si="10"/>
        <v>17</v>
      </c>
      <c r="AF44" s="1">
        <f t="shared" si="11"/>
        <v>73</v>
      </c>
      <c r="AG44" s="1">
        <f t="shared" si="12"/>
        <v>26</v>
      </c>
      <c r="AH44" s="1">
        <f t="shared" si="13"/>
        <v>46</v>
      </c>
      <c r="AI44" s="1">
        <f t="shared" si="14"/>
        <v>55</v>
      </c>
      <c r="AJ44">
        <f t="shared" si="15"/>
        <v>691</v>
      </c>
      <c r="AK44" s="1">
        <f t="shared" si="16"/>
        <v>2</v>
      </c>
      <c r="AL44" s="1">
        <f>RANK(AJ44,AJ:AJ,0)+COUNTIFS($AJ$3:AJ44,AJ44)-1</f>
        <v>70</v>
      </c>
      <c r="AM44" s="1">
        <f>RANK(AK44,AK:AK,0)+COUNTIFS($AK$3:AK44,AK44)-1</f>
        <v>190</v>
      </c>
      <c r="AN44" s="5">
        <f t="shared" si="17"/>
        <v>100.66666666666667</v>
      </c>
    </row>
    <row r="45" spans="1:40">
      <c r="A45" s="5">
        <f>RANK(AN45,AN:AN,1)+COUNTIFS($AN$3:AN45,AN45)-1</f>
        <v>173</v>
      </c>
      <c r="B45" s="52" t="s">
        <v>616</v>
      </c>
      <c r="C45" s="52" t="s">
        <v>20</v>
      </c>
      <c r="D45">
        <v>0</v>
      </c>
      <c r="E45">
        <v>46</v>
      </c>
      <c r="F45">
        <v>131</v>
      </c>
      <c r="G45">
        <v>130</v>
      </c>
      <c r="H45">
        <v>90</v>
      </c>
      <c r="I45">
        <v>53</v>
      </c>
      <c r="J45">
        <v>0</v>
      </c>
      <c r="K45">
        <v>83</v>
      </c>
      <c r="L45">
        <v>76</v>
      </c>
      <c r="M45">
        <v>97</v>
      </c>
      <c r="N45">
        <v>0</v>
      </c>
      <c r="O45">
        <v>26</v>
      </c>
      <c r="P45">
        <v>123</v>
      </c>
      <c r="Q45">
        <v>102</v>
      </c>
      <c r="R45">
        <v>22</v>
      </c>
      <c r="S45">
        <v>43</v>
      </c>
      <c r="W45" s="1">
        <f t="shared" si="2"/>
        <v>0</v>
      </c>
      <c r="X45" s="1">
        <f t="shared" si="3"/>
        <v>84</v>
      </c>
      <c r="Y45" s="1">
        <f t="shared" si="4"/>
        <v>0</v>
      </c>
      <c r="Z45" s="1">
        <f t="shared" si="5"/>
        <v>82</v>
      </c>
      <c r="AA45" s="1">
        <f t="shared" si="6"/>
        <v>26</v>
      </c>
      <c r="AB45" s="1">
        <f t="shared" si="7"/>
        <v>40</v>
      </c>
      <c r="AC45" s="1">
        <f t="shared" si="8"/>
        <v>0</v>
      </c>
      <c r="AD45" s="1">
        <f t="shared" si="9"/>
        <v>56</v>
      </c>
      <c r="AE45" s="1">
        <f t="shared" si="10"/>
        <v>51</v>
      </c>
      <c r="AF45" s="1">
        <f t="shared" si="11"/>
        <v>24</v>
      </c>
      <c r="AG45" s="1">
        <f t="shared" si="12"/>
        <v>33</v>
      </c>
      <c r="AH45" s="1">
        <f t="shared" si="13"/>
        <v>26</v>
      </c>
      <c r="AI45" s="1">
        <f t="shared" si="14"/>
        <v>23</v>
      </c>
      <c r="AJ45">
        <f t="shared" si="15"/>
        <v>445</v>
      </c>
      <c r="AK45" s="1">
        <f t="shared" si="16"/>
        <v>2</v>
      </c>
      <c r="AL45" s="1">
        <f>RANK(AJ45,AJ:AJ,0)+COUNTIFS($AJ$3:AJ45,AJ45)-1</f>
        <v>262</v>
      </c>
      <c r="AM45" s="1">
        <f>RANK(AK45,AK:AK,0)+COUNTIFS($AK$3:AK45,AK45)-1</f>
        <v>191</v>
      </c>
      <c r="AN45" s="5">
        <f t="shared" si="17"/>
        <v>165.33333333333334</v>
      </c>
    </row>
    <row r="46" spans="1:40">
      <c r="A46" s="5">
        <f>RANK(AN46,AN:AN,1)+COUNTIFS($AN$3:AN46,AN46)-1</f>
        <v>143</v>
      </c>
      <c r="B46" s="52" t="s">
        <v>617</v>
      </c>
      <c r="C46" s="52" t="s">
        <v>89</v>
      </c>
      <c r="D46">
        <v>0</v>
      </c>
      <c r="E46">
        <v>55</v>
      </c>
      <c r="F46">
        <v>131</v>
      </c>
      <c r="G46">
        <v>118</v>
      </c>
      <c r="H46">
        <v>103</v>
      </c>
      <c r="I46">
        <v>37</v>
      </c>
      <c r="J46">
        <v>0</v>
      </c>
      <c r="K46">
        <v>2</v>
      </c>
      <c r="L46">
        <v>35</v>
      </c>
      <c r="M46">
        <v>42</v>
      </c>
      <c r="N46">
        <v>63</v>
      </c>
      <c r="O46">
        <v>57</v>
      </c>
      <c r="P46">
        <v>0</v>
      </c>
      <c r="Q46">
        <v>111</v>
      </c>
      <c r="R46">
        <v>66</v>
      </c>
      <c r="S46">
        <v>44</v>
      </c>
      <c r="W46" s="1">
        <f t="shared" si="2"/>
        <v>0</v>
      </c>
      <c r="X46" s="1">
        <f t="shared" si="3"/>
        <v>75</v>
      </c>
      <c r="Y46" s="1">
        <f t="shared" si="4"/>
        <v>0</v>
      </c>
      <c r="Z46" s="1">
        <f t="shared" si="5"/>
        <v>70</v>
      </c>
      <c r="AA46" s="1">
        <f t="shared" si="6"/>
        <v>13</v>
      </c>
      <c r="AB46" s="1">
        <f t="shared" si="7"/>
        <v>56</v>
      </c>
      <c r="AC46" s="1">
        <f t="shared" si="8"/>
        <v>0</v>
      </c>
      <c r="AD46" s="1">
        <f t="shared" si="9"/>
        <v>25</v>
      </c>
      <c r="AE46" s="1">
        <f t="shared" si="10"/>
        <v>92</v>
      </c>
      <c r="AF46" s="1">
        <f t="shared" si="11"/>
        <v>31</v>
      </c>
      <c r="AG46" s="1">
        <f t="shared" si="12"/>
        <v>30</v>
      </c>
      <c r="AH46" s="1">
        <f t="shared" si="13"/>
        <v>57</v>
      </c>
      <c r="AI46" s="1">
        <f t="shared" si="14"/>
        <v>100</v>
      </c>
      <c r="AJ46">
        <f t="shared" si="15"/>
        <v>549</v>
      </c>
      <c r="AK46" s="1">
        <f t="shared" si="16"/>
        <v>2</v>
      </c>
      <c r="AL46" s="1">
        <f>RANK(AJ46,AJ:AJ,0)+COUNTIFS($AJ$3:AJ46,AJ46)-1</f>
        <v>196</v>
      </c>
      <c r="AM46" s="1">
        <f>RANK(AK46,AK:AK,0)+COUNTIFS($AK$3:AK46,AK46)-1</f>
        <v>192</v>
      </c>
      <c r="AN46" s="5">
        <f t="shared" si="17"/>
        <v>144</v>
      </c>
    </row>
    <row r="47" spans="1:40">
      <c r="A47" s="5">
        <f>RANK(AN47,AN:AN,1)+COUNTIFS($AN$3:AN47,AN47)-1</f>
        <v>161</v>
      </c>
      <c r="B47" s="52" t="s">
        <v>618</v>
      </c>
      <c r="C47" s="52" t="s">
        <v>44</v>
      </c>
      <c r="D47">
        <v>0</v>
      </c>
      <c r="E47">
        <v>31</v>
      </c>
      <c r="F47">
        <v>123</v>
      </c>
      <c r="G47">
        <v>32</v>
      </c>
      <c r="H47">
        <v>53</v>
      </c>
      <c r="I47">
        <v>22</v>
      </c>
      <c r="J47">
        <v>0</v>
      </c>
      <c r="K47">
        <v>37</v>
      </c>
      <c r="L47">
        <v>119</v>
      </c>
      <c r="M47">
        <v>76</v>
      </c>
      <c r="N47">
        <v>97</v>
      </c>
      <c r="O47">
        <v>83</v>
      </c>
      <c r="P47">
        <v>26</v>
      </c>
      <c r="Q47">
        <v>90</v>
      </c>
      <c r="R47">
        <v>0</v>
      </c>
      <c r="S47">
        <v>45</v>
      </c>
      <c r="W47" s="1">
        <f t="shared" si="2"/>
        <v>0</v>
      </c>
      <c r="X47" s="1">
        <f t="shared" si="3"/>
        <v>99</v>
      </c>
      <c r="Y47" s="1">
        <f t="shared" si="4"/>
        <v>8</v>
      </c>
      <c r="Z47" s="1">
        <f t="shared" si="5"/>
        <v>16</v>
      </c>
      <c r="AA47" s="1">
        <f t="shared" si="6"/>
        <v>63</v>
      </c>
      <c r="AB47" s="1">
        <f t="shared" si="7"/>
        <v>71</v>
      </c>
      <c r="AC47" s="1">
        <f t="shared" si="8"/>
        <v>0</v>
      </c>
      <c r="AD47" s="1">
        <f t="shared" si="9"/>
        <v>10</v>
      </c>
      <c r="AE47" s="1">
        <f t="shared" si="10"/>
        <v>8</v>
      </c>
      <c r="AF47" s="1">
        <f t="shared" si="11"/>
        <v>3</v>
      </c>
      <c r="AG47" s="1">
        <f t="shared" si="12"/>
        <v>64</v>
      </c>
      <c r="AH47" s="1">
        <f t="shared" si="13"/>
        <v>83</v>
      </c>
      <c r="AI47" s="1">
        <f t="shared" si="14"/>
        <v>74</v>
      </c>
      <c r="AJ47">
        <f t="shared" si="15"/>
        <v>499</v>
      </c>
      <c r="AK47" s="1">
        <f t="shared" si="16"/>
        <v>2</v>
      </c>
      <c r="AL47" s="1">
        <f>RANK(AJ47,AJ:AJ,0)+COUNTIFS($AJ$3:AJ47,AJ47)-1</f>
        <v>234</v>
      </c>
      <c r="AM47" s="1">
        <f>RANK(AK47,AK:AK,0)+COUNTIFS($AK$3:AK47,AK47)-1</f>
        <v>193</v>
      </c>
      <c r="AN47" s="5">
        <f t="shared" si="17"/>
        <v>157.33333333333334</v>
      </c>
    </row>
    <row r="48" spans="1:40">
      <c r="A48" s="5">
        <f>RANK(AN48,AN:AN,1)+COUNTIFS($AN$3:AN48,AN48)-1</f>
        <v>178</v>
      </c>
      <c r="B48" s="52" t="s">
        <v>619</v>
      </c>
      <c r="C48" s="52" t="s">
        <v>20</v>
      </c>
      <c r="D48">
        <v>0</v>
      </c>
      <c r="E48">
        <v>46</v>
      </c>
      <c r="F48">
        <v>131</v>
      </c>
      <c r="G48">
        <v>130</v>
      </c>
      <c r="H48">
        <v>90</v>
      </c>
      <c r="I48">
        <v>53</v>
      </c>
      <c r="J48">
        <v>0</v>
      </c>
      <c r="K48">
        <v>83</v>
      </c>
      <c r="L48">
        <v>76</v>
      </c>
      <c r="M48">
        <v>97</v>
      </c>
      <c r="N48">
        <v>0</v>
      </c>
      <c r="O48">
        <v>26</v>
      </c>
      <c r="P48">
        <v>123</v>
      </c>
      <c r="Q48">
        <v>102</v>
      </c>
      <c r="R48">
        <v>22</v>
      </c>
      <c r="S48">
        <v>46</v>
      </c>
      <c r="W48" s="1">
        <f t="shared" si="2"/>
        <v>0</v>
      </c>
      <c r="X48" s="1">
        <f t="shared" si="3"/>
        <v>84</v>
      </c>
      <c r="Y48" s="1">
        <f t="shared" si="4"/>
        <v>0</v>
      </c>
      <c r="Z48" s="1">
        <f t="shared" si="5"/>
        <v>82</v>
      </c>
      <c r="AA48" s="1">
        <f t="shared" si="6"/>
        <v>26</v>
      </c>
      <c r="AB48" s="1">
        <f t="shared" si="7"/>
        <v>40</v>
      </c>
      <c r="AC48" s="1">
        <f t="shared" si="8"/>
        <v>0</v>
      </c>
      <c r="AD48" s="1">
        <f t="shared" si="9"/>
        <v>56</v>
      </c>
      <c r="AE48" s="1">
        <f t="shared" si="10"/>
        <v>51</v>
      </c>
      <c r="AF48" s="1">
        <f t="shared" si="11"/>
        <v>24</v>
      </c>
      <c r="AG48" s="1">
        <f t="shared" si="12"/>
        <v>33</v>
      </c>
      <c r="AH48" s="1">
        <f t="shared" si="13"/>
        <v>26</v>
      </c>
      <c r="AI48" s="1">
        <f t="shared" si="14"/>
        <v>23</v>
      </c>
      <c r="AJ48">
        <f t="shared" si="15"/>
        <v>445</v>
      </c>
      <c r="AK48" s="1">
        <f t="shared" si="16"/>
        <v>2</v>
      </c>
      <c r="AL48" s="1">
        <f>RANK(AJ48,AJ:AJ,0)+COUNTIFS($AJ$3:AJ48,AJ48)-1</f>
        <v>263</v>
      </c>
      <c r="AM48" s="1">
        <f>RANK(AK48,AK:AK,0)+COUNTIFS($AK$3:AK48,AK48)-1</f>
        <v>194</v>
      </c>
      <c r="AN48" s="5">
        <f t="shared" si="17"/>
        <v>167.66666666666666</v>
      </c>
    </row>
    <row r="49" spans="1:40">
      <c r="A49" s="5">
        <f>RANK(AN49,AN:AN,1)+COUNTIFS($AN$3:AN49,AN49)-1</f>
        <v>12</v>
      </c>
      <c r="B49" s="52" t="s">
        <v>620</v>
      </c>
      <c r="C49" s="52" t="s">
        <v>86</v>
      </c>
      <c r="D49">
        <v>0</v>
      </c>
      <c r="E49">
        <v>131</v>
      </c>
      <c r="F49">
        <v>66</v>
      </c>
      <c r="G49">
        <v>0</v>
      </c>
      <c r="H49">
        <v>15</v>
      </c>
      <c r="I49">
        <v>120</v>
      </c>
      <c r="J49">
        <v>99</v>
      </c>
      <c r="K49">
        <v>69</v>
      </c>
      <c r="L49">
        <v>18</v>
      </c>
      <c r="M49">
        <v>78</v>
      </c>
      <c r="N49">
        <v>28</v>
      </c>
      <c r="O49">
        <v>124</v>
      </c>
      <c r="P49">
        <v>0</v>
      </c>
      <c r="Q49">
        <v>52</v>
      </c>
      <c r="R49">
        <v>69</v>
      </c>
      <c r="S49">
        <v>47</v>
      </c>
      <c r="W49" s="1">
        <f t="shared" si="2"/>
        <v>0</v>
      </c>
      <c r="X49" s="1">
        <f t="shared" si="3"/>
        <v>1</v>
      </c>
      <c r="Y49" s="1">
        <f t="shared" si="4"/>
        <v>65</v>
      </c>
      <c r="Z49" s="1">
        <f t="shared" si="5"/>
        <v>48</v>
      </c>
      <c r="AA49" s="1">
        <f t="shared" si="6"/>
        <v>101</v>
      </c>
      <c r="AB49" s="1">
        <f t="shared" si="7"/>
        <v>27</v>
      </c>
      <c r="AC49" s="1">
        <f t="shared" si="8"/>
        <v>99</v>
      </c>
      <c r="AD49" s="1">
        <f t="shared" si="9"/>
        <v>42</v>
      </c>
      <c r="AE49" s="1">
        <f t="shared" si="10"/>
        <v>109</v>
      </c>
      <c r="AF49" s="1">
        <f t="shared" si="11"/>
        <v>5</v>
      </c>
      <c r="AG49" s="1">
        <f t="shared" si="12"/>
        <v>5</v>
      </c>
      <c r="AH49" s="1">
        <f t="shared" si="13"/>
        <v>124</v>
      </c>
      <c r="AI49" s="1">
        <f t="shared" si="14"/>
        <v>100</v>
      </c>
      <c r="AJ49">
        <f t="shared" si="15"/>
        <v>726</v>
      </c>
      <c r="AK49" s="1">
        <f t="shared" si="16"/>
        <v>5</v>
      </c>
      <c r="AL49" s="1">
        <f>RANK(AJ49,AJ:AJ,0)+COUNTIFS($AJ$3:AJ49,AJ49)-1</f>
        <v>56</v>
      </c>
      <c r="AM49" s="1">
        <f>RANK(AK49,AK:AK,0)+COUNTIFS($AK$3:AK49,AK49)-1</f>
        <v>19</v>
      </c>
      <c r="AN49" s="5">
        <f t="shared" si="17"/>
        <v>40.666666666666664</v>
      </c>
    </row>
    <row r="50" spans="1:40">
      <c r="A50" s="5">
        <f>RANK(AN50,AN:AN,1)+COUNTIFS($AN$3:AN50,AN50)-1</f>
        <v>57</v>
      </c>
      <c r="B50" s="52" t="s">
        <v>621</v>
      </c>
      <c r="C50" s="52" t="s">
        <v>52</v>
      </c>
      <c r="D50">
        <v>0</v>
      </c>
      <c r="E50">
        <v>106</v>
      </c>
      <c r="F50">
        <v>6</v>
      </c>
      <c r="G50">
        <v>10</v>
      </c>
      <c r="H50">
        <v>7</v>
      </c>
      <c r="I50">
        <v>67</v>
      </c>
      <c r="J50">
        <v>0</v>
      </c>
      <c r="K50">
        <v>89</v>
      </c>
      <c r="L50">
        <v>16</v>
      </c>
      <c r="M50">
        <v>105</v>
      </c>
      <c r="N50">
        <v>0</v>
      </c>
      <c r="O50">
        <v>60</v>
      </c>
      <c r="P50">
        <v>72</v>
      </c>
      <c r="Q50">
        <v>131</v>
      </c>
      <c r="R50">
        <v>42</v>
      </c>
      <c r="S50">
        <v>48</v>
      </c>
      <c r="W50" s="1">
        <f t="shared" si="2"/>
        <v>0</v>
      </c>
      <c r="X50" s="1">
        <f t="shared" si="3"/>
        <v>24</v>
      </c>
      <c r="Y50" s="1">
        <f t="shared" si="4"/>
        <v>125</v>
      </c>
      <c r="Z50" s="1">
        <f t="shared" si="5"/>
        <v>38</v>
      </c>
      <c r="AA50" s="1">
        <f t="shared" si="6"/>
        <v>109</v>
      </c>
      <c r="AB50" s="1">
        <f t="shared" si="7"/>
        <v>26</v>
      </c>
      <c r="AC50" s="1">
        <f t="shared" si="8"/>
        <v>0</v>
      </c>
      <c r="AD50" s="1">
        <f t="shared" si="9"/>
        <v>62</v>
      </c>
      <c r="AE50" s="1">
        <f t="shared" si="10"/>
        <v>111</v>
      </c>
      <c r="AF50" s="1">
        <f t="shared" si="11"/>
        <v>32</v>
      </c>
      <c r="AG50" s="1">
        <f t="shared" si="12"/>
        <v>33</v>
      </c>
      <c r="AH50" s="1">
        <f t="shared" si="13"/>
        <v>60</v>
      </c>
      <c r="AI50" s="1">
        <f t="shared" si="14"/>
        <v>28</v>
      </c>
      <c r="AJ50">
        <f t="shared" si="15"/>
        <v>648</v>
      </c>
      <c r="AK50" s="1">
        <f t="shared" si="16"/>
        <v>3</v>
      </c>
      <c r="AL50" s="1">
        <f>RANK(AJ50,AJ:AJ,0)+COUNTIFS($AJ$3:AJ50,AJ50)-1</f>
        <v>110</v>
      </c>
      <c r="AM50" s="1">
        <f>RANK(AK50,AK:AK,0)+COUNTIFS($AK$3:AK50,AK50)-1</f>
        <v>114</v>
      </c>
      <c r="AN50" s="5">
        <f t="shared" si="17"/>
        <v>90.666666666666671</v>
      </c>
    </row>
    <row r="51" spans="1:40">
      <c r="A51" s="5">
        <f>RANK(AN51,AN:AN,1)+COUNTIFS($AN$3:AN51,AN51)-1</f>
        <v>20</v>
      </c>
      <c r="B51" s="52" t="s">
        <v>622</v>
      </c>
      <c r="C51" s="52" t="s">
        <v>112</v>
      </c>
      <c r="D51">
        <v>0</v>
      </c>
      <c r="E51">
        <v>131</v>
      </c>
      <c r="F51">
        <v>38</v>
      </c>
      <c r="G51">
        <v>119</v>
      </c>
      <c r="H51">
        <v>0</v>
      </c>
      <c r="I51">
        <v>130</v>
      </c>
      <c r="J51">
        <v>108</v>
      </c>
      <c r="K51">
        <v>81</v>
      </c>
      <c r="L51">
        <v>63</v>
      </c>
      <c r="M51">
        <v>94</v>
      </c>
      <c r="N51">
        <v>0</v>
      </c>
      <c r="O51">
        <v>101</v>
      </c>
      <c r="P51">
        <v>41</v>
      </c>
      <c r="Q51">
        <v>92</v>
      </c>
      <c r="R51">
        <v>115</v>
      </c>
      <c r="S51">
        <v>49</v>
      </c>
      <c r="W51" s="1">
        <f t="shared" si="2"/>
        <v>0</v>
      </c>
      <c r="X51" s="1">
        <f t="shared" si="3"/>
        <v>1</v>
      </c>
      <c r="Y51" s="1">
        <f t="shared" si="4"/>
        <v>93</v>
      </c>
      <c r="Z51" s="1">
        <f t="shared" si="5"/>
        <v>71</v>
      </c>
      <c r="AA51" s="1">
        <f t="shared" si="6"/>
        <v>116</v>
      </c>
      <c r="AB51" s="1">
        <f t="shared" si="7"/>
        <v>37</v>
      </c>
      <c r="AC51" s="1">
        <f t="shared" si="8"/>
        <v>108</v>
      </c>
      <c r="AD51" s="1">
        <f t="shared" si="9"/>
        <v>54</v>
      </c>
      <c r="AE51" s="1">
        <f t="shared" si="10"/>
        <v>64</v>
      </c>
      <c r="AF51" s="1">
        <f t="shared" si="11"/>
        <v>21</v>
      </c>
      <c r="AG51" s="1">
        <f t="shared" si="12"/>
        <v>33</v>
      </c>
      <c r="AH51" s="1">
        <f t="shared" si="13"/>
        <v>101</v>
      </c>
      <c r="AI51" s="1">
        <f t="shared" si="14"/>
        <v>59</v>
      </c>
      <c r="AJ51">
        <f t="shared" si="15"/>
        <v>758</v>
      </c>
      <c r="AK51" s="1">
        <f t="shared" si="16"/>
        <v>4</v>
      </c>
      <c r="AL51" s="1">
        <f>RANK(AJ51,AJ:AJ,0)+COUNTIFS($AJ$3:AJ51,AJ51)-1</f>
        <v>32</v>
      </c>
      <c r="AM51" s="1">
        <f>RANK(AK51,AK:AK,0)+COUNTIFS($AK$3:AK51,AK51)-1</f>
        <v>62</v>
      </c>
      <c r="AN51" s="5">
        <f t="shared" si="17"/>
        <v>47.666666666666664</v>
      </c>
    </row>
    <row r="52" spans="1:40">
      <c r="A52" s="5">
        <f>RANK(AN52,AN:AN,1)+COUNTIFS($AN$3:AN52,AN52)-1</f>
        <v>179</v>
      </c>
      <c r="B52" s="52" t="s">
        <v>623</v>
      </c>
      <c r="C52" s="52" t="s">
        <v>17</v>
      </c>
      <c r="D52">
        <v>0</v>
      </c>
      <c r="E52">
        <v>97</v>
      </c>
      <c r="F52">
        <v>116</v>
      </c>
      <c r="G52">
        <v>95</v>
      </c>
      <c r="H52">
        <v>110</v>
      </c>
      <c r="I52">
        <v>7</v>
      </c>
      <c r="J52">
        <v>10</v>
      </c>
      <c r="K52">
        <v>0</v>
      </c>
      <c r="L52">
        <v>89</v>
      </c>
      <c r="M52">
        <v>45</v>
      </c>
      <c r="N52">
        <v>109</v>
      </c>
      <c r="O52">
        <v>0</v>
      </c>
      <c r="P52">
        <v>16</v>
      </c>
      <c r="Q52">
        <v>131</v>
      </c>
      <c r="R52">
        <v>14</v>
      </c>
      <c r="S52">
        <v>50</v>
      </c>
      <c r="W52" s="1">
        <f t="shared" si="2"/>
        <v>0</v>
      </c>
      <c r="X52" s="1">
        <f t="shared" si="3"/>
        <v>33</v>
      </c>
      <c r="Y52" s="1">
        <f t="shared" si="4"/>
        <v>15</v>
      </c>
      <c r="Z52" s="1">
        <f t="shared" si="5"/>
        <v>47</v>
      </c>
      <c r="AA52" s="1">
        <f t="shared" si="6"/>
        <v>6</v>
      </c>
      <c r="AB52" s="1">
        <f t="shared" si="7"/>
        <v>86</v>
      </c>
      <c r="AC52" s="1">
        <f t="shared" si="8"/>
        <v>10</v>
      </c>
      <c r="AD52" s="1">
        <f t="shared" si="9"/>
        <v>27</v>
      </c>
      <c r="AE52" s="1">
        <f t="shared" si="10"/>
        <v>38</v>
      </c>
      <c r="AF52" s="1">
        <f t="shared" si="11"/>
        <v>28</v>
      </c>
      <c r="AG52" s="1">
        <f t="shared" si="12"/>
        <v>76</v>
      </c>
      <c r="AH52" s="1">
        <f t="shared" si="13"/>
        <v>0</v>
      </c>
      <c r="AI52" s="1">
        <f t="shared" si="14"/>
        <v>84</v>
      </c>
      <c r="AJ52">
        <f t="shared" si="15"/>
        <v>450</v>
      </c>
      <c r="AK52" s="1">
        <f t="shared" si="16"/>
        <v>2</v>
      </c>
      <c r="AL52" s="1">
        <f>RANK(AJ52,AJ:AJ,0)+COUNTIFS($AJ$3:AJ52,AJ52)-1</f>
        <v>259</v>
      </c>
      <c r="AM52" s="1">
        <f>RANK(AK52,AK:AK,0)+COUNTIFS($AK$3:AK52,AK52)-1</f>
        <v>195</v>
      </c>
      <c r="AN52" s="5">
        <f t="shared" si="17"/>
        <v>168</v>
      </c>
    </row>
    <row r="53" spans="1:40">
      <c r="A53" s="5">
        <f>RANK(AN53,AN:AN,1)+COUNTIFS($AN$3:AN53,AN53)-1</f>
        <v>37</v>
      </c>
      <c r="B53" s="52" t="s">
        <v>624</v>
      </c>
      <c r="C53" s="52" t="s">
        <v>69</v>
      </c>
      <c r="D53">
        <v>0</v>
      </c>
      <c r="E53">
        <v>28</v>
      </c>
      <c r="F53">
        <v>59</v>
      </c>
      <c r="G53">
        <v>131</v>
      </c>
      <c r="H53">
        <v>130</v>
      </c>
      <c r="I53">
        <v>0</v>
      </c>
      <c r="J53">
        <v>21</v>
      </c>
      <c r="K53">
        <v>127</v>
      </c>
      <c r="L53">
        <v>100</v>
      </c>
      <c r="M53">
        <v>77</v>
      </c>
      <c r="N53">
        <v>11</v>
      </c>
      <c r="O53">
        <v>0</v>
      </c>
      <c r="P53">
        <v>8</v>
      </c>
      <c r="Q53">
        <v>33</v>
      </c>
      <c r="R53">
        <v>73</v>
      </c>
      <c r="S53">
        <v>51</v>
      </c>
      <c r="W53" s="1">
        <f t="shared" si="2"/>
        <v>0</v>
      </c>
      <c r="X53" s="1">
        <f t="shared" si="3"/>
        <v>102</v>
      </c>
      <c r="Y53" s="1">
        <f t="shared" si="4"/>
        <v>72</v>
      </c>
      <c r="Z53" s="1">
        <f t="shared" si="5"/>
        <v>83</v>
      </c>
      <c r="AA53" s="1">
        <f t="shared" si="6"/>
        <v>14</v>
      </c>
      <c r="AB53" s="1">
        <f t="shared" si="7"/>
        <v>93</v>
      </c>
      <c r="AC53" s="1">
        <f t="shared" si="8"/>
        <v>21</v>
      </c>
      <c r="AD53" s="1">
        <f t="shared" si="9"/>
        <v>100</v>
      </c>
      <c r="AE53" s="1">
        <f t="shared" si="10"/>
        <v>27</v>
      </c>
      <c r="AF53" s="1">
        <f t="shared" si="11"/>
        <v>4</v>
      </c>
      <c r="AG53" s="1">
        <f t="shared" si="12"/>
        <v>22</v>
      </c>
      <c r="AH53" s="1">
        <f t="shared" si="13"/>
        <v>0</v>
      </c>
      <c r="AI53" s="1">
        <f t="shared" si="14"/>
        <v>92</v>
      </c>
      <c r="AJ53">
        <f t="shared" si="15"/>
        <v>630</v>
      </c>
      <c r="AK53" s="1">
        <f t="shared" si="16"/>
        <v>5</v>
      </c>
      <c r="AL53" s="1">
        <f>RANK(AJ53,AJ:AJ,0)+COUNTIFS($AJ$3:AJ53,AJ53)-1</f>
        <v>129</v>
      </c>
      <c r="AM53" s="1">
        <f>RANK(AK53,AK:AK,0)+COUNTIFS($AK$3:AK53,AK53)-1</f>
        <v>20</v>
      </c>
      <c r="AN53" s="5">
        <f t="shared" si="17"/>
        <v>66.666666666666671</v>
      </c>
    </row>
    <row r="54" spans="1:40">
      <c r="A54" s="5">
        <f>RANK(AN54,AN:AN,1)+COUNTIFS($AN$3:AN54,AN54)-1</f>
        <v>166</v>
      </c>
      <c r="B54" s="52" t="s">
        <v>625</v>
      </c>
      <c r="C54" s="52" t="s">
        <v>19</v>
      </c>
      <c r="D54">
        <v>0</v>
      </c>
      <c r="E54">
        <v>78</v>
      </c>
      <c r="F54">
        <v>27</v>
      </c>
      <c r="G54">
        <v>86</v>
      </c>
      <c r="H54">
        <v>47</v>
      </c>
      <c r="I54">
        <v>79</v>
      </c>
      <c r="J54">
        <v>65</v>
      </c>
      <c r="K54">
        <v>0</v>
      </c>
      <c r="L54">
        <v>107</v>
      </c>
      <c r="M54">
        <v>39</v>
      </c>
      <c r="N54">
        <v>0</v>
      </c>
      <c r="O54">
        <v>44</v>
      </c>
      <c r="P54">
        <v>24</v>
      </c>
      <c r="Q54">
        <v>23</v>
      </c>
      <c r="R54">
        <v>3</v>
      </c>
      <c r="S54">
        <v>52</v>
      </c>
      <c r="W54" s="1">
        <f t="shared" si="2"/>
        <v>0</v>
      </c>
      <c r="X54" s="1">
        <f t="shared" si="3"/>
        <v>52</v>
      </c>
      <c r="Y54" s="1">
        <f t="shared" si="4"/>
        <v>104</v>
      </c>
      <c r="Z54" s="1">
        <f t="shared" si="5"/>
        <v>38</v>
      </c>
      <c r="AA54" s="1">
        <f t="shared" si="6"/>
        <v>69</v>
      </c>
      <c r="AB54" s="1">
        <f t="shared" si="7"/>
        <v>14</v>
      </c>
      <c r="AC54" s="1">
        <f t="shared" si="8"/>
        <v>65</v>
      </c>
      <c r="AD54" s="1">
        <f t="shared" si="9"/>
        <v>27</v>
      </c>
      <c r="AE54" s="1">
        <f t="shared" si="10"/>
        <v>20</v>
      </c>
      <c r="AF54" s="1">
        <f t="shared" si="11"/>
        <v>34</v>
      </c>
      <c r="AG54" s="1">
        <f t="shared" si="12"/>
        <v>33</v>
      </c>
      <c r="AH54" s="1">
        <f t="shared" si="13"/>
        <v>44</v>
      </c>
      <c r="AI54" s="1">
        <f t="shared" si="14"/>
        <v>76</v>
      </c>
      <c r="AJ54">
        <f t="shared" si="15"/>
        <v>576</v>
      </c>
      <c r="AK54" s="1">
        <f t="shared" si="16"/>
        <v>1</v>
      </c>
      <c r="AL54" s="1">
        <f>RANK(AJ54,AJ:AJ,0)+COUNTIFS($AJ$3:AJ54,AJ54)-1</f>
        <v>165</v>
      </c>
      <c r="AM54" s="1">
        <f>RANK(AK54,AK:AK,0)+COUNTIFS($AK$3:AK54,AK54)-1</f>
        <v>264</v>
      </c>
      <c r="AN54" s="5">
        <f t="shared" si="17"/>
        <v>160.33333333333334</v>
      </c>
    </row>
    <row r="55" spans="1:40">
      <c r="A55" s="5">
        <f>RANK(AN55,AN:AN,1)+COUNTIFS($AN$3:AN55,AN55)-1</f>
        <v>63</v>
      </c>
      <c r="B55" s="52" t="s">
        <v>626</v>
      </c>
      <c r="C55" s="52" t="s">
        <v>26</v>
      </c>
      <c r="D55">
        <v>0</v>
      </c>
      <c r="E55">
        <v>131</v>
      </c>
      <c r="F55">
        <v>0</v>
      </c>
      <c r="G55">
        <v>44</v>
      </c>
      <c r="H55">
        <v>20</v>
      </c>
      <c r="I55">
        <v>57</v>
      </c>
      <c r="J55">
        <v>120</v>
      </c>
      <c r="K55">
        <v>100</v>
      </c>
      <c r="L55">
        <v>73</v>
      </c>
      <c r="M55">
        <v>33</v>
      </c>
      <c r="N55">
        <v>0</v>
      </c>
      <c r="O55">
        <v>36</v>
      </c>
      <c r="P55">
        <v>116</v>
      </c>
      <c r="Q55">
        <v>27</v>
      </c>
      <c r="R55">
        <v>127</v>
      </c>
      <c r="S55">
        <v>53</v>
      </c>
      <c r="W55" s="1">
        <f t="shared" si="2"/>
        <v>0</v>
      </c>
      <c r="X55" s="1">
        <f t="shared" si="3"/>
        <v>1</v>
      </c>
      <c r="Y55" s="1">
        <f t="shared" si="4"/>
        <v>131</v>
      </c>
      <c r="Z55" s="1">
        <f t="shared" si="5"/>
        <v>4</v>
      </c>
      <c r="AA55" s="1">
        <f t="shared" si="6"/>
        <v>96</v>
      </c>
      <c r="AB55" s="1">
        <f t="shared" si="7"/>
        <v>36</v>
      </c>
      <c r="AC55" s="1">
        <f t="shared" si="8"/>
        <v>120</v>
      </c>
      <c r="AD55" s="1">
        <f t="shared" si="9"/>
        <v>73</v>
      </c>
      <c r="AE55" s="1">
        <f t="shared" si="10"/>
        <v>54</v>
      </c>
      <c r="AF55" s="1">
        <f t="shared" si="11"/>
        <v>40</v>
      </c>
      <c r="AG55" s="1">
        <f t="shared" si="12"/>
        <v>33</v>
      </c>
      <c r="AH55" s="1">
        <f t="shared" si="13"/>
        <v>36</v>
      </c>
      <c r="AI55" s="1">
        <f t="shared" si="14"/>
        <v>16</v>
      </c>
      <c r="AJ55">
        <f t="shared" si="15"/>
        <v>640</v>
      </c>
      <c r="AK55" s="1">
        <f t="shared" si="16"/>
        <v>3</v>
      </c>
      <c r="AL55" s="1">
        <f>RANK(AJ55,AJ:AJ,0)+COUNTIFS($AJ$3:AJ55,AJ55)-1</f>
        <v>115</v>
      </c>
      <c r="AM55" s="1">
        <f>RANK(AK55,AK:AK,0)+COUNTIFS($AK$3:AK55,AK55)-1</f>
        <v>115</v>
      </c>
      <c r="AN55" s="5">
        <f t="shared" si="17"/>
        <v>94.333333333333329</v>
      </c>
    </row>
    <row r="56" spans="1:40">
      <c r="A56" s="5">
        <f>RANK(AN56,AN:AN,1)+COUNTIFS($AN$3:AN56,AN56)-1</f>
        <v>147</v>
      </c>
      <c r="B56" s="52" t="s">
        <v>627</v>
      </c>
      <c r="C56" s="52" t="s">
        <v>24</v>
      </c>
      <c r="D56">
        <v>0</v>
      </c>
      <c r="E56">
        <v>131</v>
      </c>
      <c r="F56">
        <v>78</v>
      </c>
      <c r="G56">
        <v>123</v>
      </c>
      <c r="H56">
        <v>55</v>
      </c>
      <c r="I56">
        <v>127</v>
      </c>
      <c r="J56">
        <v>27</v>
      </c>
      <c r="K56">
        <v>0</v>
      </c>
      <c r="L56">
        <v>120</v>
      </c>
      <c r="M56">
        <v>8</v>
      </c>
      <c r="N56">
        <v>130</v>
      </c>
      <c r="O56">
        <v>11</v>
      </c>
      <c r="P56">
        <v>0</v>
      </c>
      <c r="Q56">
        <v>116</v>
      </c>
      <c r="R56">
        <v>36</v>
      </c>
      <c r="S56">
        <v>54</v>
      </c>
      <c r="W56" s="1">
        <f t="shared" si="2"/>
        <v>0</v>
      </c>
      <c r="X56" s="1">
        <f t="shared" si="3"/>
        <v>1</v>
      </c>
      <c r="Y56" s="1">
        <f t="shared" si="4"/>
        <v>53</v>
      </c>
      <c r="Z56" s="1">
        <f t="shared" si="5"/>
        <v>75</v>
      </c>
      <c r="AA56" s="1">
        <f t="shared" si="6"/>
        <v>61</v>
      </c>
      <c r="AB56" s="1">
        <f t="shared" si="7"/>
        <v>34</v>
      </c>
      <c r="AC56" s="1">
        <f t="shared" si="8"/>
        <v>27</v>
      </c>
      <c r="AD56" s="1">
        <f t="shared" si="9"/>
        <v>27</v>
      </c>
      <c r="AE56" s="1">
        <f t="shared" si="10"/>
        <v>7</v>
      </c>
      <c r="AF56" s="1">
        <f t="shared" si="11"/>
        <v>65</v>
      </c>
      <c r="AG56" s="1">
        <f t="shared" si="12"/>
        <v>97</v>
      </c>
      <c r="AH56" s="1">
        <f t="shared" si="13"/>
        <v>11</v>
      </c>
      <c r="AI56" s="1">
        <f t="shared" si="14"/>
        <v>100</v>
      </c>
      <c r="AJ56">
        <f t="shared" si="15"/>
        <v>558</v>
      </c>
      <c r="AK56" s="1">
        <f t="shared" si="16"/>
        <v>2</v>
      </c>
      <c r="AL56" s="1">
        <f>RANK(AJ56,AJ:AJ,0)+COUNTIFS($AJ$3:AJ56,AJ56)-1</f>
        <v>186</v>
      </c>
      <c r="AM56" s="1">
        <f>RANK(AK56,AK:AK,0)+COUNTIFS($AK$3:AK56,AK56)-1</f>
        <v>196</v>
      </c>
      <c r="AN56" s="5">
        <f t="shared" si="17"/>
        <v>145.33333333333334</v>
      </c>
    </row>
    <row r="57" spans="1:40">
      <c r="A57" s="5">
        <f>RANK(AN57,AN:AN,1)+COUNTIFS($AN$3:AN57,AN57)-1</f>
        <v>78</v>
      </c>
      <c r="B57" s="52" t="s">
        <v>628</v>
      </c>
      <c r="C57" s="52" t="s">
        <v>50</v>
      </c>
      <c r="D57">
        <v>0</v>
      </c>
      <c r="E57">
        <v>131</v>
      </c>
      <c r="F57">
        <v>65</v>
      </c>
      <c r="G57">
        <v>82</v>
      </c>
      <c r="H57">
        <v>112</v>
      </c>
      <c r="I57">
        <v>5</v>
      </c>
      <c r="J57">
        <v>106</v>
      </c>
      <c r="K57">
        <v>47</v>
      </c>
      <c r="L57">
        <v>6</v>
      </c>
      <c r="M57">
        <v>9</v>
      </c>
      <c r="N57">
        <v>0</v>
      </c>
      <c r="O57">
        <v>51</v>
      </c>
      <c r="P57">
        <v>114</v>
      </c>
      <c r="Q57">
        <v>0</v>
      </c>
      <c r="R57">
        <v>80</v>
      </c>
      <c r="S57">
        <v>55</v>
      </c>
      <c r="W57" s="1">
        <f t="shared" si="2"/>
        <v>0</v>
      </c>
      <c r="X57" s="1">
        <f t="shared" si="3"/>
        <v>1</v>
      </c>
      <c r="Y57" s="1">
        <f t="shared" si="4"/>
        <v>66</v>
      </c>
      <c r="Z57" s="1">
        <f t="shared" si="5"/>
        <v>34</v>
      </c>
      <c r="AA57" s="1">
        <f t="shared" si="6"/>
        <v>4</v>
      </c>
      <c r="AB57" s="1">
        <f t="shared" si="7"/>
        <v>88</v>
      </c>
      <c r="AC57" s="1">
        <f t="shared" si="8"/>
        <v>106</v>
      </c>
      <c r="AD57" s="1">
        <f t="shared" si="9"/>
        <v>20</v>
      </c>
      <c r="AE57" s="1">
        <f t="shared" si="10"/>
        <v>121</v>
      </c>
      <c r="AF57" s="1">
        <f t="shared" si="11"/>
        <v>64</v>
      </c>
      <c r="AG57" s="1">
        <f t="shared" si="12"/>
        <v>33</v>
      </c>
      <c r="AH57" s="1">
        <f t="shared" si="13"/>
        <v>51</v>
      </c>
      <c r="AI57" s="1">
        <f t="shared" si="14"/>
        <v>14</v>
      </c>
      <c r="AJ57">
        <f t="shared" si="15"/>
        <v>602</v>
      </c>
      <c r="AK57" s="1">
        <f t="shared" si="16"/>
        <v>3</v>
      </c>
      <c r="AL57" s="1">
        <f>RANK(AJ57,AJ:AJ,0)+COUNTIFS($AJ$3:AJ57,AJ57)-1</f>
        <v>140</v>
      </c>
      <c r="AM57" s="1">
        <f>RANK(AK57,AK:AK,0)+COUNTIFS($AK$3:AK57,AK57)-1</f>
        <v>116</v>
      </c>
      <c r="AN57" s="5">
        <f t="shared" si="17"/>
        <v>103.66666666666667</v>
      </c>
    </row>
    <row r="58" spans="1:40">
      <c r="A58" s="5">
        <f>RANK(AN58,AN:AN,1)+COUNTIFS($AN$3:AN58,AN58)-1</f>
        <v>10</v>
      </c>
      <c r="B58" s="52" t="s">
        <v>629</v>
      </c>
      <c r="C58" s="52" t="s">
        <v>30</v>
      </c>
      <c r="D58">
        <v>0</v>
      </c>
      <c r="E58">
        <v>118</v>
      </c>
      <c r="F58">
        <v>69</v>
      </c>
      <c r="G58">
        <v>131</v>
      </c>
      <c r="H58">
        <v>88</v>
      </c>
      <c r="I58">
        <v>0</v>
      </c>
      <c r="J58">
        <v>117</v>
      </c>
      <c r="K58">
        <v>68</v>
      </c>
      <c r="L58">
        <v>32</v>
      </c>
      <c r="M58">
        <v>0</v>
      </c>
      <c r="N58">
        <v>128</v>
      </c>
      <c r="O58">
        <v>34</v>
      </c>
      <c r="P58">
        <v>104</v>
      </c>
      <c r="Q58">
        <v>85</v>
      </c>
      <c r="R58">
        <v>71</v>
      </c>
      <c r="S58">
        <v>56</v>
      </c>
      <c r="W58" s="1">
        <f t="shared" si="2"/>
        <v>0</v>
      </c>
      <c r="X58" s="1">
        <f t="shared" si="3"/>
        <v>12</v>
      </c>
      <c r="Y58" s="1">
        <f t="shared" si="4"/>
        <v>62</v>
      </c>
      <c r="Z58" s="1">
        <f t="shared" si="5"/>
        <v>83</v>
      </c>
      <c r="AA58" s="1">
        <f t="shared" si="6"/>
        <v>28</v>
      </c>
      <c r="AB58" s="1">
        <f t="shared" si="7"/>
        <v>93</v>
      </c>
      <c r="AC58" s="1">
        <f t="shared" si="8"/>
        <v>117</v>
      </c>
      <c r="AD58" s="1">
        <f t="shared" si="9"/>
        <v>41</v>
      </c>
      <c r="AE58" s="1">
        <f t="shared" si="10"/>
        <v>95</v>
      </c>
      <c r="AF58" s="1">
        <f t="shared" si="11"/>
        <v>73</v>
      </c>
      <c r="AG58" s="1">
        <f t="shared" si="12"/>
        <v>95</v>
      </c>
      <c r="AH58" s="1">
        <f t="shared" si="13"/>
        <v>34</v>
      </c>
      <c r="AI58" s="1">
        <f t="shared" si="14"/>
        <v>4</v>
      </c>
      <c r="AJ58">
        <f t="shared" si="15"/>
        <v>737</v>
      </c>
      <c r="AK58" s="1">
        <f t="shared" si="16"/>
        <v>5</v>
      </c>
      <c r="AL58" s="1">
        <f>RANK(AJ58,AJ:AJ,0)+COUNTIFS($AJ$3:AJ58,AJ58)-1</f>
        <v>40</v>
      </c>
      <c r="AM58" s="1">
        <f>RANK(AK58,AK:AK,0)+COUNTIFS($AK$3:AK58,AK58)-1</f>
        <v>21</v>
      </c>
      <c r="AN58" s="5">
        <f t="shared" si="17"/>
        <v>39</v>
      </c>
    </row>
    <row r="59" spans="1:40">
      <c r="A59" s="5">
        <f>RANK(AN59,AN:AN,1)+COUNTIFS($AN$3:AN59,AN59)-1</f>
        <v>188</v>
      </c>
      <c r="B59" s="52" t="s">
        <v>630</v>
      </c>
      <c r="C59" s="52" t="s">
        <v>63</v>
      </c>
      <c r="D59">
        <v>0</v>
      </c>
      <c r="E59">
        <v>85</v>
      </c>
      <c r="F59">
        <v>126</v>
      </c>
      <c r="G59">
        <v>63</v>
      </c>
      <c r="H59">
        <v>131</v>
      </c>
      <c r="I59">
        <v>98</v>
      </c>
      <c r="J59">
        <v>0</v>
      </c>
      <c r="K59">
        <v>42</v>
      </c>
      <c r="L59">
        <v>118</v>
      </c>
      <c r="M59">
        <v>0</v>
      </c>
      <c r="N59">
        <v>121</v>
      </c>
      <c r="O59">
        <v>66</v>
      </c>
      <c r="P59">
        <v>19</v>
      </c>
      <c r="Q59">
        <v>35</v>
      </c>
      <c r="R59">
        <v>112</v>
      </c>
      <c r="S59">
        <v>57</v>
      </c>
      <c r="W59" s="1">
        <f t="shared" si="2"/>
        <v>0</v>
      </c>
      <c r="X59" s="1">
        <f t="shared" si="3"/>
        <v>45</v>
      </c>
      <c r="Y59" s="1">
        <f t="shared" si="4"/>
        <v>5</v>
      </c>
      <c r="Z59" s="1">
        <f t="shared" si="5"/>
        <v>15</v>
      </c>
      <c r="AA59" s="1">
        <f t="shared" si="6"/>
        <v>15</v>
      </c>
      <c r="AB59" s="1">
        <f t="shared" si="7"/>
        <v>5</v>
      </c>
      <c r="AC59" s="1">
        <f t="shared" si="8"/>
        <v>0</v>
      </c>
      <c r="AD59" s="1">
        <f t="shared" si="9"/>
        <v>15</v>
      </c>
      <c r="AE59" s="1">
        <f t="shared" si="10"/>
        <v>9</v>
      </c>
      <c r="AF59" s="1">
        <f t="shared" si="11"/>
        <v>73</v>
      </c>
      <c r="AG59" s="1">
        <f t="shared" si="12"/>
        <v>88</v>
      </c>
      <c r="AH59" s="1">
        <f t="shared" si="13"/>
        <v>66</v>
      </c>
      <c r="AI59" s="1">
        <f t="shared" si="14"/>
        <v>81</v>
      </c>
      <c r="AJ59">
        <f t="shared" si="15"/>
        <v>417</v>
      </c>
      <c r="AK59" s="1">
        <f t="shared" si="16"/>
        <v>2</v>
      </c>
      <c r="AL59" s="1">
        <f>RANK(AJ59,AJ:AJ,0)+COUNTIFS($AJ$3:AJ59,AJ59)-1</f>
        <v>273</v>
      </c>
      <c r="AM59" s="1">
        <f>RANK(AK59,AK:AK,0)+COUNTIFS($AK$3:AK59,AK59)-1</f>
        <v>197</v>
      </c>
      <c r="AN59" s="5">
        <f t="shared" si="17"/>
        <v>175.66666666666666</v>
      </c>
    </row>
    <row r="60" spans="1:40">
      <c r="A60" s="5">
        <f>RANK(AN60,AN:AN,1)+COUNTIFS($AN$3:AN60,AN60)-1</f>
        <v>163</v>
      </c>
      <c r="B60" s="52" t="s">
        <v>631</v>
      </c>
      <c r="C60" s="52" t="s">
        <v>58</v>
      </c>
      <c r="D60">
        <v>0</v>
      </c>
      <c r="E60">
        <v>131</v>
      </c>
      <c r="F60">
        <v>0</v>
      </c>
      <c r="G60">
        <v>25</v>
      </c>
      <c r="H60">
        <v>96</v>
      </c>
      <c r="I60">
        <v>81</v>
      </c>
      <c r="J60">
        <v>41</v>
      </c>
      <c r="K60">
        <v>101</v>
      </c>
      <c r="L60">
        <v>129</v>
      </c>
      <c r="M60">
        <v>108</v>
      </c>
      <c r="N60">
        <v>0</v>
      </c>
      <c r="O60">
        <v>130</v>
      </c>
      <c r="P60">
        <v>115</v>
      </c>
      <c r="Q60">
        <v>94</v>
      </c>
      <c r="R60">
        <v>92</v>
      </c>
      <c r="S60">
        <v>58</v>
      </c>
      <c r="W60" s="1">
        <f t="shared" si="2"/>
        <v>0</v>
      </c>
      <c r="X60" s="1">
        <f t="shared" si="3"/>
        <v>1</v>
      </c>
      <c r="Y60" s="1">
        <f t="shared" si="4"/>
        <v>131</v>
      </c>
      <c r="Z60" s="1">
        <f t="shared" si="5"/>
        <v>23</v>
      </c>
      <c r="AA60" s="1">
        <f t="shared" si="6"/>
        <v>20</v>
      </c>
      <c r="AB60" s="1">
        <f t="shared" si="7"/>
        <v>12</v>
      </c>
      <c r="AC60" s="1">
        <f t="shared" si="8"/>
        <v>41</v>
      </c>
      <c r="AD60" s="1">
        <f t="shared" si="9"/>
        <v>74</v>
      </c>
      <c r="AE60" s="1">
        <f t="shared" si="10"/>
        <v>2</v>
      </c>
      <c r="AF60" s="1">
        <f t="shared" si="11"/>
        <v>35</v>
      </c>
      <c r="AG60" s="1">
        <f t="shared" si="12"/>
        <v>33</v>
      </c>
      <c r="AH60" s="1">
        <f t="shared" si="13"/>
        <v>130</v>
      </c>
      <c r="AI60" s="1">
        <f t="shared" si="14"/>
        <v>15</v>
      </c>
      <c r="AJ60">
        <f t="shared" si="15"/>
        <v>517</v>
      </c>
      <c r="AK60" s="1">
        <f t="shared" si="16"/>
        <v>2</v>
      </c>
      <c r="AL60" s="1">
        <f>RANK(AJ60,AJ:AJ,0)+COUNTIFS($AJ$3:AJ60,AJ60)-1</f>
        <v>219</v>
      </c>
      <c r="AM60" s="1">
        <f>RANK(AK60,AK:AK,0)+COUNTIFS($AK$3:AK60,AK60)-1</f>
        <v>198</v>
      </c>
      <c r="AN60" s="5">
        <f t="shared" si="17"/>
        <v>158.33333333333334</v>
      </c>
    </row>
    <row r="61" spans="1:40">
      <c r="A61" s="5">
        <f>RANK(AN61,AN:AN,1)+COUNTIFS($AN$3:AN61,AN61)-1</f>
        <v>243</v>
      </c>
      <c r="B61" s="52" t="s">
        <v>632</v>
      </c>
      <c r="C61" s="52" t="s">
        <v>68</v>
      </c>
      <c r="D61">
        <v>0</v>
      </c>
      <c r="E61">
        <v>130</v>
      </c>
      <c r="F61">
        <v>131</v>
      </c>
      <c r="G61">
        <v>48</v>
      </c>
      <c r="H61">
        <v>116</v>
      </c>
      <c r="I61">
        <v>93</v>
      </c>
      <c r="J61">
        <v>0</v>
      </c>
      <c r="K61">
        <v>27</v>
      </c>
      <c r="L61">
        <v>127</v>
      </c>
      <c r="M61">
        <v>73</v>
      </c>
      <c r="N61">
        <v>33</v>
      </c>
      <c r="O61">
        <v>0</v>
      </c>
      <c r="P61">
        <v>100</v>
      </c>
      <c r="Q61">
        <v>11</v>
      </c>
      <c r="R61">
        <v>77</v>
      </c>
      <c r="S61">
        <v>59</v>
      </c>
      <c r="W61" s="1">
        <f t="shared" si="2"/>
        <v>0</v>
      </c>
      <c r="X61" s="1">
        <f t="shared" si="3"/>
        <v>0</v>
      </c>
      <c r="Y61" s="1">
        <f t="shared" si="4"/>
        <v>0</v>
      </c>
      <c r="Z61" s="1">
        <f t="shared" si="5"/>
        <v>0</v>
      </c>
      <c r="AA61" s="1">
        <f t="shared" si="6"/>
        <v>0</v>
      </c>
      <c r="AB61" s="1">
        <f t="shared" si="7"/>
        <v>0</v>
      </c>
      <c r="AC61" s="1">
        <f t="shared" si="8"/>
        <v>0</v>
      </c>
      <c r="AD61" s="1">
        <f t="shared" si="9"/>
        <v>0</v>
      </c>
      <c r="AE61" s="1">
        <f t="shared" si="10"/>
        <v>0</v>
      </c>
      <c r="AF61" s="1">
        <f t="shared" si="11"/>
        <v>0</v>
      </c>
      <c r="AG61" s="1">
        <f t="shared" si="12"/>
        <v>0</v>
      </c>
      <c r="AH61" s="1">
        <f t="shared" si="13"/>
        <v>0</v>
      </c>
      <c r="AI61" s="1">
        <f t="shared" si="14"/>
        <v>0</v>
      </c>
      <c r="AJ61">
        <f t="shared" si="15"/>
        <v>0</v>
      </c>
      <c r="AK61" s="1">
        <f t="shared" si="16"/>
        <v>0</v>
      </c>
      <c r="AL61" s="1">
        <f>RANK(AJ61,AJ:AJ,0)+COUNTIFS($AJ$3:AJ61,AJ61)-1</f>
        <v>300</v>
      </c>
      <c r="AM61" s="1">
        <f>RANK(AK61,AK:AK,0)+COUNTIFS($AK$3:AK61,AK61)-1</f>
        <v>291</v>
      </c>
      <c r="AN61" s="5">
        <f t="shared" si="17"/>
        <v>216.66666666666666</v>
      </c>
    </row>
    <row r="62" spans="1:40">
      <c r="A62" s="5">
        <f>RANK(AN62,AN:AN,1)+COUNTIFS($AN$3:AN62,AN62)-1</f>
        <v>95</v>
      </c>
      <c r="B62" s="52" t="s">
        <v>633</v>
      </c>
      <c r="C62" s="52" t="s">
        <v>40</v>
      </c>
      <c r="D62">
        <v>0</v>
      </c>
      <c r="E62">
        <v>131</v>
      </c>
      <c r="F62">
        <v>75</v>
      </c>
      <c r="G62">
        <v>114</v>
      </c>
      <c r="H62">
        <v>0</v>
      </c>
      <c r="I62">
        <v>27</v>
      </c>
      <c r="J62">
        <v>52</v>
      </c>
      <c r="K62">
        <v>103</v>
      </c>
      <c r="L62">
        <v>78</v>
      </c>
      <c r="M62">
        <v>99</v>
      </c>
      <c r="N62">
        <v>126</v>
      </c>
      <c r="O62">
        <v>0</v>
      </c>
      <c r="P62">
        <v>30</v>
      </c>
      <c r="Q62">
        <v>69</v>
      </c>
      <c r="R62">
        <v>28</v>
      </c>
      <c r="S62">
        <v>60</v>
      </c>
      <c r="W62" s="1">
        <f t="shared" si="2"/>
        <v>0</v>
      </c>
      <c r="X62" s="1">
        <f t="shared" si="3"/>
        <v>1</v>
      </c>
      <c r="Y62" s="1">
        <f t="shared" si="4"/>
        <v>56</v>
      </c>
      <c r="Z62" s="1">
        <f t="shared" si="5"/>
        <v>66</v>
      </c>
      <c r="AA62" s="1">
        <f t="shared" si="6"/>
        <v>116</v>
      </c>
      <c r="AB62" s="1">
        <f t="shared" si="7"/>
        <v>66</v>
      </c>
      <c r="AC62" s="1">
        <f t="shared" si="8"/>
        <v>52</v>
      </c>
      <c r="AD62" s="1">
        <f t="shared" si="9"/>
        <v>76</v>
      </c>
      <c r="AE62" s="1">
        <f t="shared" si="10"/>
        <v>49</v>
      </c>
      <c r="AF62" s="1">
        <f t="shared" si="11"/>
        <v>26</v>
      </c>
      <c r="AG62" s="1">
        <f t="shared" si="12"/>
        <v>93</v>
      </c>
      <c r="AH62" s="1">
        <f t="shared" si="13"/>
        <v>0</v>
      </c>
      <c r="AI62" s="1">
        <f t="shared" si="14"/>
        <v>70</v>
      </c>
      <c r="AJ62">
        <f t="shared" si="15"/>
        <v>671</v>
      </c>
      <c r="AK62" s="1">
        <f t="shared" si="16"/>
        <v>2</v>
      </c>
      <c r="AL62" s="1">
        <f>RANK(AJ62,AJ:AJ,0)+COUNTIFS($AJ$3:AJ62,AJ62)-1</f>
        <v>86</v>
      </c>
      <c r="AM62" s="1">
        <f>RANK(AK62,AK:AK,0)+COUNTIFS($AK$3:AK62,AK62)-1</f>
        <v>199</v>
      </c>
      <c r="AN62" s="5">
        <f t="shared" si="17"/>
        <v>115</v>
      </c>
    </row>
    <row r="63" spans="1:40">
      <c r="A63" s="5">
        <f>RANK(AN63,AN:AN,1)+COUNTIFS($AN$3:AN63,AN63)-1</f>
        <v>98</v>
      </c>
      <c r="B63" s="52" t="s">
        <v>634</v>
      </c>
      <c r="C63" s="52" t="s">
        <v>92</v>
      </c>
      <c r="D63">
        <v>0</v>
      </c>
      <c r="E63">
        <v>27</v>
      </c>
      <c r="F63">
        <v>73</v>
      </c>
      <c r="G63">
        <v>130</v>
      </c>
      <c r="H63">
        <v>48</v>
      </c>
      <c r="I63">
        <v>119</v>
      </c>
      <c r="J63">
        <v>102</v>
      </c>
      <c r="K63">
        <v>0</v>
      </c>
      <c r="L63">
        <v>123</v>
      </c>
      <c r="M63">
        <v>83</v>
      </c>
      <c r="N63">
        <v>76</v>
      </c>
      <c r="O63">
        <v>0</v>
      </c>
      <c r="P63">
        <v>53</v>
      </c>
      <c r="Q63">
        <v>61</v>
      </c>
      <c r="R63">
        <v>26</v>
      </c>
      <c r="S63">
        <v>61</v>
      </c>
      <c r="W63" s="1">
        <f t="shared" si="2"/>
        <v>0</v>
      </c>
      <c r="X63" s="1">
        <f t="shared" si="3"/>
        <v>103</v>
      </c>
      <c r="Y63" s="1">
        <f t="shared" si="4"/>
        <v>58</v>
      </c>
      <c r="Z63" s="1">
        <f t="shared" si="5"/>
        <v>82</v>
      </c>
      <c r="AA63" s="1">
        <f t="shared" si="6"/>
        <v>68</v>
      </c>
      <c r="AB63" s="1">
        <f t="shared" si="7"/>
        <v>26</v>
      </c>
      <c r="AC63" s="1">
        <f t="shared" si="8"/>
        <v>102</v>
      </c>
      <c r="AD63" s="1">
        <f t="shared" si="9"/>
        <v>27</v>
      </c>
      <c r="AE63" s="1">
        <f t="shared" si="10"/>
        <v>4</v>
      </c>
      <c r="AF63" s="1">
        <f t="shared" si="11"/>
        <v>10</v>
      </c>
      <c r="AG63" s="1">
        <f t="shared" si="12"/>
        <v>43</v>
      </c>
      <c r="AH63" s="1">
        <f t="shared" si="13"/>
        <v>0</v>
      </c>
      <c r="AI63" s="1">
        <f t="shared" si="14"/>
        <v>47</v>
      </c>
      <c r="AJ63">
        <f t="shared" si="15"/>
        <v>570</v>
      </c>
      <c r="AK63" s="1">
        <f t="shared" si="16"/>
        <v>3</v>
      </c>
      <c r="AL63" s="1">
        <f>RANK(AJ63,AJ:AJ,0)+COUNTIFS($AJ$3:AJ63,AJ63)-1</f>
        <v>175</v>
      </c>
      <c r="AM63" s="1">
        <f>RANK(AK63,AK:AK,0)+COUNTIFS($AK$3:AK63,AK63)-1</f>
        <v>117</v>
      </c>
      <c r="AN63" s="5">
        <f t="shared" si="17"/>
        <v>117.66666666666667</v>
      </c>
    </row>
    <row r="64" spans="1:40">
      <c r="A64" s="5">
        <f>RANK(AN64,AN:AN,1)+COUNTIFS($AN$3:AN64,AN64)-1</f>
        <v>174</v>
      </c>
      <c r="B64" s="52" t="s">
        <v>635</v>
      </c>
      <c r="C64" s="52" t="s">
        <v>44</v>
      </c>
      <c r="D64">
        <v>0</v>
      </c>
      <c r="E64">
        <v>31</v>
      </c>
      <c r="F64">
        <v>123</v>
      </c>
      <c r="G64">
        <v>32</v>
      </c>
      <c r="H64">
        <v>53</v>
      </c>
      <c r="I64">
        <v>22</v>
      </c>
      <c r="J64">
        <v>0</v>
      </c>
      <c r="K64">
        <v>37</v>
      </c>
      <c r="L64">
        <v>119</v>
      </c>
      <c r="M64">
        <v>76</v>
      </c>
      <c r="N64">
        <v>97</v>
      </c>
      <c r="O64">
        <v>83</v>
      </c>
      <c r="P64">
        <v>26</v>
      </c>
      <c r="Q64">
        <v>90</v>
      </c>
      <c r="R64">
        <v>0</v>
      </c>
      <c r="S64">
        <v>62</v>
      </c>
      <c r="W64" s="1">
        <f t="shared" si="2"/>
        <v>0</v>
      </c>
      <c r="X64" s="1">
        <f t="shared" si="3"/>
        <v>99</v>
      </c>
      <c r="Y64" s="1">
        <f t="shared" si="4"/>
        <v>8</v>
      </c>
      <c r="Z64" s="1">
        <f t="shared" si="5"/>
        <v>16</v>
      </c>
      <c r="AA64" s="1">
        <f t="shared" si="6"/>
        <v>63</v>
      </c>
      <c r="AB64" s="1">
        <f t="shared" si="7"/>
        <v>71</v>
      </c>
      <c r="AC64" s="1">
        <f t="shared" si="8"/>
        <v>0</v>
      </c>
      <c r="AD64" s="1">
        <f t="shared" si="9"/>
        <v>10</v>
      </c>
      <c r="AE64" s="1">
        <f t="shared" si="10"/>
        <v>8</v>
      </c>
      <c r="AF64" s="1">
        <f t="shared" si="11"/>
        <v>3</v>
      </c>
      <c r="AG64" s="1">
        <f t="shared" si="12"/>
        <v>64</v>
      </c>
      <c r="AH64" s="1">
        <f t="shared" si="13"/>
        <v>83</v>
      </c>
      <c r="AI64" s="1">
        <f t="shared" si="14"/>
        <v>74</v>
      </c>
      <c r="AJ64">
        <f t="shared" si="15"/>
        <v>499</v>
      </c>
      <c r="AK64" s="1">
        <f t="shared" si="16"/>
        <v>2</v>
      </c>
      <c r="AL64" s="1">
        <f>RANK(AJ64,AJ:AJ,0)+COUNTIFS($AJ$3:AJ64,AJ64)-1</f>
        <v>235</v>
      </c>
      <c r="AM64" s="1">
        <f>RANK(AK64,AK:AK,0)+COUNTIFS($AK$3:AK64,AK64)-1</f>
        <v>200</v>
      </c>
      <c r="AN64" s="5">
        <f t="shared" si="17"/>
        <v>165.66666666666666</v>
      </c>
    </row>
    <row r="65" spans="1:40">
      <c r="A65" s="5">
        <f>RANK(AN65,AN:AN,1)+COUNTIFS($AN$3:AN65,AN65)-1</f>
        <v>129</v>
      </c>
      <c r="B65" s="52" t="s">
        <v>636</v>
      </c>
      <c r="C65" s="52" t="s">
        <v>48</v>
      </c>
      <c r="D65">
        <v>0</v>
      </c>
      <c r="E65">
        <v>115</v>
      </c>
      <c r="F65">
        <v>131</v>
      </c>
      <c r="G65">
        <v>9</v>
      </c>
      <c r="H65">
        <v>28</v>
      </c>
      <c r="I65">
        <v>126</v>
      </c>
      <c r="J65">
        <v>0</v>
      </c>
      <c r="K65">
        <v>50</v>
      </c>
      <c r="L65">
        <v>12</v>
      </c>
      <c r="M65">
        <v>38</v>
      </c>
      <c r="N65">
        <v>0</v>
      </c>
      <c r="O65">
        <v>93</v>
      </c>
      <c r="P65">
        <v>69</v>
      </c>
      <c r="Q65">
        <v>18</v>
      </c>
      <c r="R65">
        <v>124</v>
      </c>
      <c r="S65">
        <v>63</v>
      </c>
      <c r="W65" s="1">
        <f t="shared" si="2"/>
        <v>0</v>
      </c>
      <c r="X65" s="1">
        <f t="shared" si="3"/>
        <v>15</v>
      </c>
      <c r="Y65" s="1">
        <f t="shared" si="4"/>
        <v>0</v>
      </c>
      <c r="Z65" s="1">
        <f t="shared" si="5"/>
        <v>39</v>
      </c>
      <c r="AA65" s="1">
        <f t="shared" si="6"/>
        <v>88</v>
      </c>
      <c r="AB65" s="1">
        <f t="shared" si="7"/>
        <v>33</v>
      </c>
      <c r="AC65" s="1">
        <f t="shared" si="8"/>
        <v>0</v>
      </c>
      <c r="AD65" s="1">
        <f t="shared" si="9"/>
        <v>23</v>
      </c>
      <c r="AE65" s="1">
        <f t="shared" si="10"/>
        <v>115</v>
      </c>
      <c r="AF65" s="1">
        <f t="shared" si="11"/>
        <v>35</v>
      </c>
      <c r="AG65" s="1">
        <f t="shared" si="12"/>
        <v>33</v>
      </c>
      <c r="AH65" s="1">
        <f t="shared" si="13"/>
        <v>93</v>
      </c>
      <c r="AI65" s="1">
        <f t="shared" si="14"/>
        <v>31</v>
      </c>
      <c r="AJ65">
        <f t="shared" si="15"/>
        <v>505</v>
      </c>
      <c r="AK65" s="1">
        <f t="shared" si="16"/>
        <v>3</v>
      </c>
      <c r="AL65" s="1">
        <f>RANK(AJ65,AJ:AJ,0)+COUNTIFS($AJ$3:AJ65,AJ65)-1</f>
        <v>232</v>
      </c>
      <c r="AM65" s="1">
        <f>RANK(AK65,AK:AK,0)+COUNTIFS($AK$3:AK65,AK65)-1</f>
        <v>118</v>
      </c>
      <c r="AN65" s="5">
        <f t="shared" si="17"/>
        <v>137.66666666666666</v>
      </c>
    </row>
    <row r="66" spans="1:40">
      <c r="A66" s="5">
        <f>RANK(AN66,AN:AN,1)+COUNTIFS($AN$3:AN66,AN66)-1</f>
        <v>190</v>
      </c>
      <c r="B66" s="52" t="s">
        <v>637</v>
      </c>
      <c r="C66" s="52" t="s">
        <v>20</v>
      </c>
      <c r="D66">
        <v>0</v>
      </c>
      <c r="E66">
        <v>46</v>
      </c>
      <c r="F66">
        <v>131</v>
      </c>
      <c r="G66">
        <v>130</v>
      </c>
      <c r="H66">
        <v>90</v>
      </c>
      <c r="I66">
        <v>53</v>
      </c>
      <c r="J66">
        <v>0</v>
      </c>
      <c r="K66">
        <v>83</v>
      </c>
      <c r="L66">
        <v>76</v>
      </c>
      <c r="M66">
        <v>97</v>
      </c>
      <c r="N66">
        <v>0</v>
      </c>
      <c r="O66">
        <v>26</v>
      </c>
      <c r="P66">
        <v>123</v>
      </c>
      <c r="Q66">
        <v>102</v>
      </c>
      <c r="R66">
        <v>22</v>
      </c>
      <c r="S66">
        <v>64</v>
      </c>
      <c r="W66" s="1">
        <f t="shared" si="2"/>
        <v>0</v>
      </c>
      <c r="X66" s="1">
        <f t="shared" si="3"/>
        <v>84</v>
      </c>
      <c r="Y66" s="1">
        <f t="shared" si="4"/>
        <v>0</v>
      </c>
      <c r="Z66" s="1">
        <f t="shared" si="5"/>
        <v>82</v>
      </c>
      <c r="AA66" s="1">
        <f t="shared" si="6"/>
        <v>26</v>
      </c>
      <c r="AB66" s="1">
        <f t="shared" si="7"/>
        <v>40</v>
      </c>
      <c r="AC66" s="1">
        <f t="shared" si="8"/>
        <v>0</v>
      </c>
      <c r="AD66" s="1">
        <f t="shared" si="9"/>
        <v>56</v>
      </c>
      <c r="AE66" s="1">
        <f t="shared" si="10"/>
        <v>51</v>
      </c>
      <c r="AF66" s="1">
        <f t="shared" si="11"/>
        <v>24</v>
      </c>
      <c r="AG66" s="1">
        <f t="shared" si="12"/>
        <v>33</v>
      </c>
      <c r="AH66" s="1">
        <f t="shared" si="13"/>
        <v>26</v>
      </c>
      <c r="AI66" s="1">
        <f t="shared" si="14"/>
        <v>23</v>
      </c>
      <c r="AJ66">
        <f t="shared" si="15"/>
        <v>445</v>
      </c>
      <c r="AK66" s="1">
        <f t="shared" si="16"/>
        <v>2</v>
      </c>
      <c r="AL66" s="1">
        <f>RANK(AJ66,AJ:AJ,0)+COUNTIFS($AJ$3:AJ66,AJ66)-1</f>
        <v>264</v>
      </c>
      <c r="AM66" s="1">
        <f>RANK(AK66,AK:AK,0)+COUNTIFS($AK$3:AK66,AK66)-1</f>
        <v>201</v>
      </c>
      <c r="AN66" s="5">
        <f t="shared" si="17"/>
        <v>176.33333333333334</v>
      </c>
    </row>
    <row r="67" spans="1:40">
      <c r="A67" s="5">
        <f>RANK(AN67,AN:AN,1)+COUNTIFS($AN$3:AN67,AN67)-1</f>
        <v>138</v>
      </c>
      <c r="B67" s="52" t="s">
        <v>638</v>
      </c>
      <c r="C67" s="52" t="s">
        <v>110</v>
      </c>
      <c r="D67">
        <v>0</v>
      </c>
      <c r="E67">
        <v>111</v>
      </c>
      <c r="F67">
        <v>44</v>
      </c>
      <c r="G67">
        <v>19</v>
      </c>
      <c r="H67">
        <v>49</v>
      </c>
      <c r="I67">
        <v>131</v>
      </c>
      <c r="J67">
        <v>0</v>
      </c>
      <c r="K67">
        <v>121</v>
      </c>
      <c r="L67">
        <v>55</v>
      </c>
      <c r="M67">
        <v>118</v>
      </c>
      <c r="N67">
        <v>98</v>
      </c>
      <c r="O67">
        <v>0</v>
      </c>
      <c r="P67">
        <v>35</v>
      </c>
      <c r="Q67">
        <v>42</v>
      </c>
      <c r="R67">
        <v>122</v>
      </c>
      <c r="S67">
        <v>65</v>
      </c>
      <c r="W67" s="1">
        <f t="shared" si="2"/>
        <v>0</v>
      </c>
      <c r="X67" s="1">
        <f t="shared" si="3"/>
        <v>19</v>
      </c>
      <c r="Y67" s="1">
        <f t="shared" si="4"/>
        <v>87</v>
      </c>
      <c r="Z67" s="1">
        <f t="shared" si="5"/>
        <v>29</v>
      </c>
      <c r="AA67" s="1">
        <f t="shared" si="6"/>
        <v>67</v>
      </c>
      <c r="AB67" s="1">
        <f t="shared" si="7"/>
        <v>38</v>
      </c>
      <c r="AC67" s="1">
        <f t="shared" si="8"/>
        <v>0</v>
      </c>
      <c r="AD67" s="1">
        <f t="shared" si="9"/>
        <v>94</v>
      </c>
      <c r="AE67" s="1">
        <f t="shared" si="10"/>
        <v>72</v>
      </c>
      <c r="AF67" s="1">
        <f t="shared" si="11"/>
        <v>45</v>
      </c>
      <c r="AG67" s="1">
        <f t="shared" si="12"/>
        <v>65</v>
      </c>
      <c r="AH67" s="1">
        <f t="shared" si="13"/>
        <v>0</v>
      </c>
      <c r="AI67" s="1">
        <f t="shared" si="14"/>
        <v>65</v>
      </c>
      <c r="AJ67">
        <f t="shared" si="15"/>
        <v>581</v>
      </c>
      <c r="AK67" s="1">
        <f t="shared" si="16"/>
        <v>2</v>
      </c>
      <c r="AL67" s="1">
        <f>RANK(AJ67,AJ:AJ,0)+COUNTIFS($AJ$3:AJ67,AJ67)-1</f>
        <v>157</v>
      </c>
      <c r="AM67" s="1">
        <f>RANK(AK67,AK:AK,0)+COUNTIFS($AK$3:AK67,AK67)-1</f>
        <v>202</v>
      </c>
      <c r="AN67" s="5">
        <f t="shared" si="17"/>
        <v>141.33333333333334</v>
      </c>
    </row>
    <row r="68" spans="1:40">
      <c r="A68" s="5">
        <f>RANK(AN68,AN:AN,1)+COUNTIFS($AN$3:AN68,AN68)-1</f>
        <v>175</v>
      </c>
      <c r="B68" s="52" t="s">
        <v>639</v>
      </c>
      <c r="C68" s="52" t="s">
        <v>36</v>
      </c>
      <c r="D68">
        <v>0</v>
      </c>
      <c r="E68">
        <v>120</v>
      </c>
      <c r="F68">
        <v>131</v>
      </c>
      <c r="G68">
        <v>101</v>
      </c>
      <c r="H68">
        <v>51</v>
      </c>
      <c r="I68">
        <v>118</v>
      </c>
      <c r="J68">
        <v>0</v>
      </c>
      <c r="K68">
        <v>112</v>
      </c>
      <c r="L68">
        <v>98</v>
      </c>
      <c r="M68">
        <v>0</v>
      </c>
      <c r="N68">
        <v>122</v>
      </c>
      <c r="O68">
        <v>19</v>
      </c>
      <c r="P68">
        <v>42</v>
      </c>
      <c r="Q68">
        <v>57</v>
      </c>
      <c r="R68">
        <v>63</v>
      </c>
      <c r="S68">
        <v>66</v>
      </c>
      <c r="W68" s="1">
        <f t="shared" ref="W68:W131" si="18">ABS(W$2-D68)</f>
        <v>0</v>
      </c>
      <c r="X68" s="1">
        <f t="shared" ref="X68:X131" si="19">ABS(X$2-E68)</f>
        <v>10</v>
      </c>
      <c r="Y68" s="1">
        <f t="shared" ref="Y68:Y131" si="20">ABS(Y$2-F68)</f>
        <v>0</v>
      </c>
      <c r="Z68" s="1">
        <f t="shared" ref="Z68:Z131" si="21">ABS(Z$2-G68)</f>
        <v>53</v>
      </c>
      <c r="AA68" s="1">
        <f t="shared" ref="AA68:AA131" si="22">ABS(AA$2-H68)</f>
        <v>65</v>
      </c>
      <c r="AB68" s="1">
        <f t="shared" ref="AB68:AB131" si="23">ABS(AB$2-I68)</f>
        <v>25</v>
      </c>
      <c r="AC68" s="1">
        <f t="shared" ref="AC68:AC131" si="24">ABS(AC$2-J68)</f>
        <v>0</v>
      </c>
      <c r="AD68" s="1">
        <f t="shared" ref="AD68:AD131" si="25">ABS(AD$2-K68)</f>
        <v>85</v>
      </c>
      <c r="AE68" s="1">
        <f t="shared" ref="AE68:AE131" si="26">ABS(AE$2-L68)</f>
        <v>29</v>
      </c>
      <c r="AF68" s="1">
        <f t="shared" ref="AF68:AF131" si="27">ABS(AF$2-M68)</f>
        <v>73</v>
      </c>
      <c r="AG68" s="1">
        <f t="shared" ref="AG68:AG131" si="28">ABS(AG$2-N68)</f>
        <v>89</v>
      </c>
      <c r="AH68" s="1">
        <f t="shared" ref="AH68:AH131" si="29">ABS(AH$2-O68)</f>
        <v>19</v>
      </c>
      <c r="AI68" s="1">
        <f t="shared" ref="AI68:AI131" si="30">ABS(AI$2-P68)</f>
        <v>58</v>
      </c>
      <c r="AJ68">
        <f t="shared" ref="AJ68:AJ131" si="31">SUM(W68:AI68)</f>
        <v>506</v>
      </c>
      <c r="AK68" s="1">
        <f t="shared" ref="AK68:AK131" si="32">COUNTIFS(W68:AI68,"&gt;=80")</f>
        <v>2</v>
      </c>
      <c r="AL68" s="1">
        <f>RANK(AJ68,AJ:AJ,0)+COUNTIFS($AJ$3:AJ68,AJ68)-1</f>
        <v>228</v>
      </c>
      <c r="AM68" s="1">
        <f>RANK(AK68,AK:AK,0)+COUNTIFS($AK$3:AK68,AK68)-1</f>
        <v>203</v>
      </c>
      <c r="AN68" s="5">
        <f t="shared" ref="AN68:AN131" si="33">AVERAGE(AL68,AM68,S68)</f>
        <v>165.66666666666666</v>
      </c>
    </row>
    <row r="69" spans="1:40">
      <c r="A69" s="5">
        <f>RANK(AN69,AN:AN,1)+COUNTIFS($AN$3:AN69,AN69)-1</f>
        <v>127</v>
      </c>
      <c r="B69" s="52" t="s">
        <v>640</v>
      </c>
      <c r="C69" s="52" t="s">
        <v>125</v>
      </c>
      <c r="D69">
        <v>0</v>
      </c>
      <c r="E69">
        <v>86</v>
      </c>
      <c r="F69">
        <v>131</v>
      </c>
      <c r="G69">
        <v>78</v>
      </c>
      <c r="H69">
        <v>121</v>
      </c>
      <c r="I69">
        <v>0</v>
      </c>
      <c r="J69">
        <v>80</v>
      </c>
      <c r="K69">
        <v>6</v>
      </c>
      <c r="L69">
        <v>106</v>
      </c>
      <c r="M69">
        <v>114</v>
      </c>
      <c r="N69">
        <v>0</v>
      </c>
      <c r="O69">
        <v>49</v>
      </c>
      <c r="P69">
        <v>5</v>
      </c>
      <c r="Q69">
        <v>95</v>
      </c>
      <c r="R69">
        <v>47</v>
      </c>
      <c r="S69">
        <v>67</v>
      </c>
      <c r="W69" s="1">
        <f t="shared" si="18"/>
        <v>0</v>
      </c>
      <c r="X69" s="1">
        <f t="shared" si="19"/>
        <v>44</v>
      </c>
      <c r="Y69" s="1">
        <f t="shared" si="20"/>
        <v>0</v>
      </c>
      <c r="Z69" s="1">
        <f t="shared" si="21"/>
        <v>30</v>
      </c>
      <c r="AA69" s="1">
        <f t="shared" si="22"/>
        <v>5</v>
      </c>
      <c r="AB69" s="1">
        <f t="shared" si="23"/>
        <v>93</v>
      </c>
      <c r="AC69" s="1">
        <f t="shared" si="24"/>
        <v>80</v>
      </c>
      <c r="AD69" s="1">
        <f t="shared" si="25"/>
        <v>21</v>
      </c>
      <c r="AE69" s="1">
        <f t="shared" si="26"/>
        <v>21</v>
      </c>
      <c r="AF69" s="1">
        <f t="shared" si="27"/>
        <v>41</v>
      </c>
      <c r="AG69" s="1">
        <f t="shared" si="28"/>
        <v>33</v>
      </c>
      <c r="AH69" s="1">
        <f t="shared" si="29"/>
        <v>49</v>
      </c>
      <c r="AI69" s="1">
        <f t="shared" si="30"/>
        <v>95</v>
      </c>
      <c r="AJ69">
        <f t="shared" si="31"/>
        <v>512</v>
      </c>
      <c r="AK69" s="1">
        <f t="shared" si="32"/>
        <v>3</v>
      </c>
      <c r="AL69" s="1">
        <f>RANK(AJ69,AJ:AJ,0)+COUNTIFS($AJ$3:AJ69,AJ69)-1</f>
        <v>223</v>
      </c>
      <c r="AM69" s="1">
        <f>RANK(AK69,AK:AK,0)+COUNTIFS($AK$3:AK69,AK69)-1</f>
        <v>119</v>
      </c>
      <c r="AN69" s="5">
        <f t="shared" si="33"/>
        <v>136.33333333333334</v>
      </c>
    </row>
    <row r="70" spans="1:40">
      <c r="A70" s="5">
        <f>RANK(AN70,AN:AN,1)+COUNTIFS($AN$3:AN70,AN70)-1</f>
        <v>70</v>
      </c>
      <c r="B70" s="52" t="s">
        <v>641</v>
      </c>
      <c r="C70" s="52" t="s">
        <v>85</v>
      </c>
      <c r="D70">
        <v>0</v>
      </c>
      <c r="E70">
        <v>125</v>
      </c>
      <c r="F70">
        <v>97</v>
      </c>
      <c r="G70">
        <v>131</v>
      </c>
      <c r="H70">
        <v>38</v>
      </c>
      <c r="I70">
        <v>68</v>
      </c>
      <c r="J70">
        <v>0</v>
      </c>
      <c r="K70">
        <v>128</v>
      </c>
      <c r="L70">
        <v>85</v>
      </c>
      <c r="M70">
        <v>34</v>
      </c>
      <c r="N70">
        <v>104</v>
      </c>
      <c r="O70">
        <v>73</v>
      </c>
      <c r="P70">
        <v>0</v>
      </c>
      <c r="Q70">
        <v>31</v>
      </c>
      <c r="R70">
        <v>117</v>
      </c>
      <c r="S70">
        <v>68</v>
      </c>
      <c r="W70" s="1">
        <f t="shared" si="18"/>
        <v>0</v>
      </c>
      <c r="X70" s="1">
        <f t="shared" si="19"/>
        <v>5</v>
      </c>
      <c r="Y70" s="1">
        <f t="shared" si="20"/>
        <v>34</v>
      </c>
      <c r="Z70" s="1">
        <f t="shared" si="21"/>
        <v>83</v>
      </c>
      <c r="AA70" s="1">
        <f t="shared" si="22"/>
        <v>78</v>
      </c>
      <c r="AB70" s="1">
        <f t="shared" si="23"/>
        <v>25</v>
      </c>
      <c r="AC70" s="1">
        <f t="shared" si="24"/>
        <v>0</v>
      </c>
      <c r="AD70" s="1">
        <f t="shared" si="25"/>
        <v>101</v>
      </c>
      <c r="AE70" s="1">
        <f t="shared" si="26"/>
        <v>42</v>
      </c>
      <c r="AF70" s="1">
        <f t="shared" si="27"/>
        <v>39</v>
      </c>
      <c r="AG70" s="1">
        <f t="shared" si="28"/>
        <v>71</v>
      </c>
      <c r="AH70" s="1">
        <f t="shared" si="29"/>
        <v>73</v>
      </c>
      <c r="AI70" s="1">
        <f t="shared" si="30"/>
        <v>100</v>
      </c>
      <c r="AJ70">
        <f t="shared" si="31"/>
        <v>651</v>
      </c>
      <c r="AK70" s="1">
        <f t="shared" si="32"/>
        <v>3</v>
      </c>
      <c r="AL70" s="1">
        <f>RANK(AJ70,AJ:AJ,0)+COUNTIFS($AJ$3:AJ70,AJ70)-1</f>
        <v>108</v>
      </c>
      <c r="AM70" s="1">
        <f>RANK(AK70,AK:AK,0)+COUNTIFS($AK$3:AK70,AK70)-1</f>
        <v>120</v>
      </c>
      <c r="AN70" s="5">
        <f t="shared" si="33"/>
        <v>98.666666666666671</v>
      </c>
    </row>
    <row r="71" spans="1:40">
      <c r="A71" s="5">
        <f>RANK(AN71,AN:AN,1)+COUNTIFS($AN$3:AN71,AN71)-1</f>
        <v>131</v>
      </c>
      <c r="B71" s="52" t="s">
        <v>642</v>
      </c>
      <c r="C71" s="52" t="s">
        <v>125</v>
      </c>
      <c r="D71">
        <v>0</v>
      </c>
      <c r="E71">
        <v>86</v>
      </c>
      <c r="F71">
        <v>131</v>
      </c>
      <c r="G71">
        <v>78</v>
      </c>
      <c r="H71">
        <v>121</v>
      </c>
      <c r="I71">
        <v>0</v>
      </c>
      <c r="J71">
        <v>80</v>
      </c>
      <c r="K71">
        <v>6</v>
      </c>
      <c r="L71">
        <v>106</v>
      </c>
      <c r="M71">
        <v>114</v>
      </c>
      <c r="N71">
        <v>0</v>
      </c>
      <c r="O71">
        <v>49</v>
      </c>
      <c r="P71">
        <v>5</v>
      </c>
      <c r="Q71">
        <v>95</v>
      </c>
      <c r="R71">
        <v>47</v>
      </c>
      <c r="S71">
        <v>69</v>
      </c>
      <c r="W71" s="1">
        <f t="shared" si="18"/>
        <v>0</v>
      </c>
      <c r="X71" s="1">
        <f t="shared" si="19"/>
        <v>44</v>
      </c>
      <c r="Y71" s="1">
        <f t="shared" si="20"/>
        <v>0</v>
      </c>
      <c r="Z71" s="1">
        <f t="shared" si="21"/>
        <v>30</v>
      </c>
      <c r="AA71" s="1">
        <f t="shared" si="22"/>
        <v>5</v>
      </c>
      <c r="AB71" s="1">
        <f t="shared" si="23"/>
        <v>93</v>
      </c>
      <c r="AC71" s="1">
        <f t="shared" si="24"/>
        <v>80</v>
      </c>
      <c r="AD71" s="1">
        <f t="shared" si="25"/>
        <v>21</v>
      </c>
      <c r="AE71" s="1">
        <f t="shared" si="26"/>
        <v>21</v>
      </c>
      <c r="AF71" s="1">
        <f t="shared" si="27"/>
        <v>41</v>
      </c>
      <c r="AG71" s="1">
        <f t="shared" si="28"/>
        <v>33</v>
      </c>
      <c r="AH71" s="1">
        <f t="shared" si="29"/>
        <v>49</v>
      </c>
      <c r="AI71" s="1">
        <f t="shared" si="30"/>
        <v>95</v>
      </c>
      <c r="AJ71">
        <f t="shared" si="31"/>
        <v>512</v>
      </c>
      <c r="AK71" s="1">
        <f t="shared" si="32"/>
        <v>3</v>
      </c>
      <c r="AL71" s="1">
        <f>RANK(AJ71,AJ:AJ,0)+COUNTIFS($AJ$3:AJ71,AJ71)-1</f>
        <v>224</v>
      </c>
      <c r="AM71" s="1">
        <f>RANK(AK71,AK:AK,0)+COUNTIFS($AK$3:AK71,AK71)-1</f>
        <v>121</v>
      </c>
      <c r="AN71" s="5">
        <f t="shared" si="33"/>
        <v>138</v>
      </c>
    </row>
    <row r="72" spans="1:40">
      <c r="A72" s="5">
        <f>RANK(AN72,AN:AN,1)+COUNTIFS($AN$3:AN72,AN72)-1</f>
        <v>92</v>
      </c>
      <c r="B72" s="54" t="s">
        <v>643</v>
      </c>
      <c r="C72" s="54" t="s">
        <v>121</v>
      </c>
      <c r="D72">
        <v>119</v>
      </c>
      <c r="E72">
        <v>0</v>
      </c>
      <c r="F72">
        <v>102</v>
      </c>
      <c r="G72">
        <v>22</v>
      </c>
      <c r="H72">
        <v>131</v>
      </c>
      <c r="I72">
        <v>87</v>
      </c>
      <c r="J72">
        <v>0</v>
      </c>
      <c r="K72">
        <v>75</v>
      </c>
      <c r="L72">
        <v>88</v>
      </c>
      <c r="M72">
        <v>104</v>
      </c>
      <c r="N72">
        <v>31</v>
      </c>
      <c r="O72">
        <v>128</v>
      </c>
      <c r="P72">
        <v>117</v>
      </c>
      <c r="Q72">
        <v>73</v>
      </c>
      <c r="R72">
        <v>21</v>
      </c>
      <c r="S72">
        <v>70</v>
      </c>
      <c r="W72" s="1">
        <f t="shared" si="18"/>
        <v>119</v>
      </c>
      <c r="X72" s="1">
        <f t="shared" si="19"/>
        <v>130</v>
      </c>
      <c r="Y72" s="1">
        <f t="shared" si="20"/>
        <v>29</v>
      </c>
      <c r="Z72" s="1">
        <f t="shared" si="21"/>
        <v>26</v>
      </c>
      <c r="AA72" s="1">
        <f t="shared" si="22"/>
        <v>15</v>
      </c>
      <c r="AB72" s="1">
        <f t="shared" si="23"/>
        <v>6</v>
      </c>
      <c r="AC72" s="1">
        <f t="shared" si="24"/>
        <v>0</v>
      </c>
      <c r="AD72" s="1">
        <f t="shared" si="25"/>
        <v>48</v>
      </c>
      <c r="AE72" s="1">
        <f t="shared" si="26"/>
        <v>39</v>
      </c>
      <c r="AF72" s="1">
        <f t="shared" si="27"/>
        <v>31</v>
      </c>
      <c r="AG72" s="1">
        <f t="shared" si="28"/>
        <v>2</v>
      </c>
      <c r="AH72" s="1">
        <f t="shared" si="29"/>
        <v>128</v>
      </c>
      <c r="AI72" s="1">
        <f t="shared" si="30"/>
        <v>17</v>
      </c>
      <c r="AJ72">
        <f t="shared" si="31"/>
        <v>590</v>
      </c>
      <c r="AK72" s="1">
        <f t="shared" si="32"/>
        <v>3</v>
      </c>
      <c r="AL72" s="1">
        <f>RANK(AJ72,AJ:AJ,0)+COUNTIFS($AJ$3:AJ72,AJ72)-1</f>
        <v>150</v>
      </c>
      <c r="AM72" s="1">
        <f>RANK(AK72,AK:AK,0)+COUNTIFS($AK$3:AK72,AK72)-1</f>
        <v>122</v>
      </c>
      <c r="AN72" s="5">
        <f t="shared" si="33"/>
        <v>114</v>
      </c>
    </row>
    <row r="73" spans="1:40">
      <c r="A73" s="5">
        <f>RANK(AN73,AN:AN,1)+COUNTIFS($AN$3:AN73,AN73)-1</f>
        <v>93</v>
      </c>
      <c r="B73" s="54" t="s">
        <v>644</v>
      </c>
      <c r="C73" s="54" t="s">
        <v>99</v>
      </c>
      <c r="D73">
        <v>0</v>
      </c>
      <c r="E73">
        <v>67</v>
      </c>
      <c r="F73">
        <v>2</v>
      </c>
      <c r="G73">
        <v>122</v>
      </c>
      <c r="H73">
        <v>4</v>
      </c>
      <c r="I73">
        <v>19</v>
      </c>
      <c r="J73">
        <v>57</v>
      </c>
      <c r="K73">
        <v>0</v>
      </c>
      <c r="L73">
        <v>66</v>
      </c>
      <c r="M73">
        <v>35</v>
      </c>
      <c r="N73">
        <v>15</v>
      </c>
      <c r="O73">
        <v>0</v>
      </c>
      <c r="P73">
        <v>55</v>
      </c>
      <c r="Q73">
        <v>131</v>
      </c>
      <c r="R73">
        <v>121</v>
      </c>
      <c r="S73">
        <v>71</v>
      </c>
      <c r="W73" s="1">
        <f t="shared" si="18"/>
        <v>0</v>
      </c>
      <c r="X73" s="1">
        <f t="shared" si="19"/>
        <v>63</v>
      </c>
      <c r="Y73" s="1">
        <f t="shared" si="20"/>
        <v>129</v>
      </c>
      <c r="Z73" s="1">
        <f t="shared" si="21"/>
        <v>74</v>
      </c>
      <c r="AA73" s="1">
        <f t="shared" si="22"/>
        <v>112</v>
      </c>
      <c r="AB73" s="1">
        <f t="shared" si="23"/>
        <v>74</v>
      </c>
      <c r="AC73" s="1">
        <f t="shared" si="24"/>
        <v>57</v>
      </c>
      <c r="AD73" s="1">
        <f t="shared" si="25"/>
        <v>27</v>
      </c>
      <c r="AE73" s="1">
        <f t="shared" si="26"/>
        <v>61</v>
      </c>
      <c r="AF73" s="1">
        <f t="shared" si="27"/>
        <v>38</v>
      </c>
      <c r="AG73" s="1">
        <f t="shared" si="28"/>
        <v>18</v>
      </c>
      <c r="AH73" s="1">
        <f t="shared" si="29"/>
        <v>0</v>
      </c>
      <c r="AI73" s="1">
        <f t="shared" si="30"/>
        <v>45</v>
      </c>
      <c r="AJ73">
        <f t="shared" si="31"/>
        <v>698</v>
      </c>
      <c r="AK73" s="1">
        <f t="shared" si="32"/>
        <v>2</v>
      </c>
      <c r="AL73" s="1">
        <f>RANK(AJ73,AJ:AJ,0)+COUNTIFS($AJ$3:AJ73,AJ73)-1</f>
        <v>67</v>
      </c>
      <c r="AM73" s="1">
        <f>RANK(AK73,AK:AK,0)+COUNTIFS($AK$3:AK73,AK73)-1</f>
        <v>204</v>
      </c>
      <c r="AN73" s="5">
        <f t="shared" si="33"/>
        <v>114</v>
      </c>
    </row>
    <row r="74" spans="1:40">
      <c r="A74" s="5">
        <f>RANK(AN74,AN:AN,1)+COUNTIFS($AN$3:AN74,AN74)-1</f>
        <v>18</v>
      </c>
      <c r="B74" s="54" t="s">
        <v>645</v>
      </c>
      <c r="C74" s="54" t="s">
        <v>132</v>
      </c>
      <c r="D74">
        <v>0</v>
      </c>
      <c r="E74">
        <v>108</v>
      </c>
      <c r="F74">
        <v>68</v>
      </c>
      <c r="G74">
        <v>131</v>
      </c>
      <c r="H74">
        <v>0</v>
      </c>
      <c r="I74">
        <v>123</v>
      </c>
      <c r="J74">
        <v>90</v>
      </c>
      <c r="K74">
        <v>53</v>
      </c>
      <c r="L74">
        <v>26</v>
      </c>
      <c r="M74">
        <v>0</v>
      </c>
      <c r="N74">
        <v>119</v>
      </c>
      <c r="O74">
        <v>22</v>
      </c>
      <c r="P74">
        <v>83</v>
      </c>
      <c r="Q74">
        <v>48</v>
      </c>
      <c r="R74">
        <v>97</v>
      </c>
      <c r="S74">
        <v>72</v>
      </c>
      <c r="W74" s="1">
        <f t="shared" si="18"/>
        <v>0</v>
      </c>
      <c r="X74" s="1">
        <f t="shared" si="19"/>
        <v>22</v>
      </c>
      <c r="Y74" s="1">
        <f t="shared" si="20"/>
        <v>63</v>
      </c>
      <c r="Z74" s="1">
        <f t="shared" si="21"/>
        <v>83</v>
      </c>
      <c r="AA74" s="1">
        <f t="shared" si="22"/>
        <v>116</v>
      </c>
      <c r="AB74" s="1">
        <f t="shared" si="23"/>
        <v>30</v>
      </c>
      <c r="AC74" s="1">
        <f t="shared" si="24"/>
        <v>90</v>
      </c>
      <c r="AD74" s="1">
        <f t="shared" si="25"/>
        <v>26</v>
      </c>
      <c r="AE74" s="1">
        <f t="shared" si="26"/>
        <v>101</v>
      </c>
      <c r="AF74" s="1">
        <f t="shared" si="27"/>
        <v>73</v>
      </c>
      <c r="AG74" s="1">
        <f t="shared" si="28"/>
        <v>86</v>
      </c>
      <c r="AH74" s="1">
        <f t="shared" si="29"/>
        <v>22</v>
      </c>
      <c r="AI74" s="1">
        <f t="shared" si="30"/>
        <v>17</v>
      </c>
      <c r="AJ74">
        <f t="shared" si="31"/>
        <v>729</v>
      </c>
      <c r="AK74" s="1">
        <f t="shared" si="32"/>
        <v>5</v>
      </c>
      <c r="AL74" s="1">
        <f>RANK(AJ74,AJ:AJ,0)+COUNTIFS($AJ$3:AJ74,AJ74)-1</f>
        <v>48</v>
      </c>
      <c r="AM74" s="1">
        <f>RANK(AK74,AK:AK,0)+COUNTIFS($AK$3:AK74,AK74)-1</f>
        <v>22</v>
      </c>
      <c r="AN74" s="5">
        <f t="shared" si="33"/>
        <v>47.333333333333336</v>
      </c>
    </row>
    <row r="75" spans="1:40">
      <c r="A75" s="5">
        <f>RANK(AN75,AN:AN,1)+COUNTIFS($AN$3:AN75,AN75)-1</f>
        <v>14</v>
      </c>
      <c r="B75" s="54" t="s">
        <v>646</v>
      </c>
      <c r="C75" s="54" t="s">
        <v>79</v>
      </c>
      <c r="D75">
        <v>0</v>
      </c>
      <c r="E75">
        <v>34</v>
      </c>
      <c r="F75">
        <v>101</v>
      </c>
      <c r="G75">
        <v>131</v>
      </c>
      <c r="H75">
        <v>67</v>
      </c>
      <c r="I75">
        <v>0</v>
      </c>
      <c r="J75">
        <v>54</v>
      </c>
      <c r="K75">
        <v>109</v>
      </c>
      <c r="L75">
        <v>72</v>
      </c>
      <c r="M75">
        <v>17</v>
      </c>
      <c r="N75">
        <v>0</v>
      </c>
      <c r="O75">
        <v>16</v>
      </c>
      <c r="P75">
        <v>10</v>
      </c>
      <c r="Q75">
        <v>60</v>
      </c>
      <c r="R75">
        <v>89</v>
      </c>
      <c r="S75">
        <v>73</v>
      </c>
      <c r="W75" s="1">
        <f t="shared" si="18"/>
        <v>0</v>
      </c>
      <c r="X75" s="1">
        <f t="shared" si="19"/>
        <v>96</v>
      </c>
      <c r="Y75" s="1">
        <f t="shared" si="20"/>
        <v>30</v>
      </c>
      <c r="Z75" s="1">
        <f t="shared" si="21"/>
        <v>83</v>
      </c>
      <c r="AA75" s="1">
        <f t="shared" si="22"/>
        <v>49</v>
      </c>
      <c r="AB75" s="1">
        <f t="shared" si="23"/>
        <v>93</v>
      </c>
      <c r="AC75" s="1">
        <f t="shared" si="24"/>
        <v>54</v>
      </c>
      <c r="AD75" s="1">
        <f t="shared" si="25"/>
        <v>82</v>
      </c>
      <c r="AE75" s="1">
        <f t="shared" si="26"/>
        <v>55</v>
      </c>
      <c r="AF75" s="1">
        <f t="shared" si="27"/>
        <v>56</v>
      </c>
      <c r="AG75" s="1">
        <f t="shared" si="28"/>
        <v>33</v>
      </c>
      <c r="AH75" s="1">
        <f t="shared" si="29"/>
        <v>16</v>
      </c>
      <c r="AI75" s="1">
        <f t="shared" si="30"/>
        <v>90</v>
      </c>
      <c r="AJ75">
        <f t="shared" si="31"/>
        <v>737</v>
      </c>
      <c r="AK75" s="1">
        <f t="shared" si="32"/>
        <v>5</v>
      </c>
      <c r="AL75" s="1">
        <f>RANK(AJ75,AJ:AJ,0)+COUNTIFS($AJ$3:AJ75,AJ75)-1</f>
        <v>41</v>
      </c>
      <c r="AM75" s="1">
        <f>RANK(AK75,AK:AK,0)+COUNTIFS($AK$3:AK75,AK75)-1</f>
        <v>23</v>
      </c>
      <c r="AN75" s="5">
        <f t="shared" si="33"/>
        <v>45.666666666666664</v>
      </c>
    </row>
    <row r="76" spans="1:40">
      <c r="A76" s="5">
        <f>RANK(AN76,AN:AN,1)+COUNTIFS($AN$3:AN76,AN76)-1</f>
        <v>223</v>
      </c>
      <c r="B76" s="54" t="s">
        <v>647</v>
      </c>
      <c r="C76" s="54" t="s">
        <v>13</v>
      </c>
      <c r="D76">
        <v>0</v>
      </c>
      <c r="E76">
        <v>61</v>
      </c>
      <c r="F76">
        <v>62</v>
      </c>
      <c r="G76">
        <v>0</v>
      </c>
      <c r="H76">
        <v>131</v>
      </c>
      <c r="I76">
        <v>46</v>
      </c>
      <c r="J76">
        <v>0</v>
      </c>
      <c r="K76">
        <v>88</v>
      </c>
      <c r="L76">
        <v>117</v>
      </c>
      <c r="M76">
        <v>71</v>
      </c>
      <c r="N76">
        <v>68</v>
      </c>
      <c r="O76">
        <v>85</v>
      </c>
      <c r="P76">
        <v>73</v>
      </c>
      <c r="Q76">
        <v>87</v>
      </c>
      <c r="R76">
        <v>128</v>
      </c>
      <c r="S76">
        <v>74</v>
      </c>
      <c r="W76" s="1">
        <f t="shared" si="18"/>
        <v>0</v>
      </c>
      <c r="X76" s="1">
        <f t="shared" si="19"/>
        <v>69</v>
      </c>
      <c r="Y76" s="1">
        <f t="shared" si="20"/>
        <v>69</v>
      </c>
      <c r="Z76" s="1">
        <f t="shared" si="21"/>
        <v>48</v>
      </c>
      <c r="AA76" s="1">
        <f t="shared" si="22"/>
        <v>15</v>
      </c>
      <c r="AB76" s="1">
        <f t="shared" si="23"/>
        <v>47</v>
      </c>
      <c r="AC76" s="1">
        <f t="shared" si="24"/>
        <v>0</v>
      </c>
      <c r="AD76" s="1">
        <f t="shared" si="25"/>
        <v>61</v>
      </c>
      <c r="AE76" s="1">
        <f t="shared" si="26"/>
        <v>10</v>
      </c>
      <c r="AF76" s="1">
        <f t="shared" si="27"/>
        <v>2</v>
      </c>
      <c r="AG76" s="1">
        <f t="shared" si="28"/>
        <v>35</v>
      </c>
      <c r="AH76" s="1">
        <f t="shared" si="29"/>
        <v>85</v>
      </c>
      <c r="AI76" s="1">
        <f t="shared" si="30"/>
        <v>27</v>
      </c>
      <c r="AJ76">
        <f t="shared" si="31"/>
        <v>468</v>
      </c>
      <c r="AK76" s="1">
        <f t="shared" si="32"/>
        <v>1</v>
      </c>
      <c r="AL76" s="1">
        <f>RANK(AJ76,AJ:AJ,0)+COUNTIFS($AJ$3:AJ76,AJ76)-1</f>
        <v>252</v>
      </c>
      <c r="AM76" s="1">
        <f>RANK(AK76,AK:AK,0)+COUNTIFS($AK$3:AK76,AK76)-1</f>
        <v>265</v>
      </c>
      <c r="AN76" s="5">
        <f t="shared" si="33"/>
        <v>197</v>
      </c>
    </row>
    <row r="77" spans="1:40">
      <c r="A77" s="5">
        <f>RANK(AN77,AN:AN,1)+COUNTIFS($AN$3:AN77,AN77)-1</f>
        <v>36</v>
      </c>
      <c r="B77" s="54" t="s">
        <v>648</v>
      </c>
      <c r="C77" s="54" t="s">
        <v>3</v>
      </c>
      <c r="D77">
        <v>0</v>
      </c>
      <c r="E77">
        <v>35</v>
      </c>
      <c r="F77">
        <v>46</v>
      </c>
      <c r="G77">
        <v>67</v>
      </c>
      <c r="H77">
        <v>12</v>
      </c>
      <c r="I77">
        <v>109</v>
      </c>
      <c r="J77">
        <v>0</v>
      </c>
      <c r="K77">
        <v>110</v>
      </c>
      <c r="L77">
        <v>60</v>
      </c>
      <c r="M77">
        <v>89</v>
      </c>
      <c r="N77">
        <v>0</v>
      </c>
      <c r="O77">
        <v>45</v>
      </c>
      <c r="P77">
        <v>7</v>
      </c>
      <c r="Q77">
        <v>131</v>
      </c>
      <c r="R77">
        <v>59</v>
      </c>
      <c r="S77">
        <v>75</v>
      </c>
      <c r="W77" s="1">
        <f t="shared" si="18"/>
        <v>0</v>
      </c>
      <c r="X77" s="1">
        <f t="shared" si="19"/>
        <v>95</v>
      </c>
      <c r="Y77" s="1">
        <f t="shared" si="20"/>
        <v>85</v>
      </c>
      <c r="Z77" s="1">
        <f t="shared" si="21"/>
        <v>19</v>
      </c>
      <c r="AA77" s="1">
        <f t="shared" si="22"/>
        <v>104</v>
      </c>
      <c r="AB77" s="1">
        <f t="shared" si="23"/>
        <v>16</v>
      </c>
      <c r="AC77" s="1">
        <f t="shared" si="24"/>
        <v>0</v>
      </c>
      <c r="AD77" s="1">
        <f t="shared" si="25"/>
        <v>83</v>
      </c>
      <c r="AE77" s="1">
        <f t="shared" si="26"/>
        <v>67</v>
      </c>
      <c r="AF77" s="1">
        <f t="shared" si="27"/>
        <v>16</v>
      </c>
      <c r="AG77" s="1">
        <f t="shared" si="28"/>
        <v>33</v>
      </c>
      <c r="AH77" s="1">
        <f t="shared" si="29"/>
        <v>45</v>
      </c>
      <c r="AI77" s="1">
        <f t="shared" si="30"/>
        <v>93</v>
      </c>
      <c r="AJ77">
        <f t="shared" si="31"/>
        <v>656</v>
      </c>
      <c r="AK77" s="1">
        <f t="shared" si="32"/>
        <v>5</v>
      </c>
      <c r="AL77" s="1">
        <f>RANK(AJ77,AJ:AJ,0)+COUNTIFS($AJ$3:AJ77,AJ77)-1</f>
        <v>100</v>
      </c>
      <c r="AM77" s="1">
        <f>RANK(AK77,AK:AK,0)+COUNTIFS($AK$3:AK77,AK77)-1</f>
        <v>24</v>
      </c>
      <c r="AN77" s="5">
        <f t="shared" si="33"/>
        <v>66.333333333333329</v>
      </c>
    </row>
    <row r="78" spans="1:40">
      <c r="A78" s="5">
        <f>RANK(AN78,AN:AN,1)+COUNTIFS($AN$3:AN78,AN78)-1</f>
        <v>52</v>
      </c>
      <c r="B78" s="54" t="s">
        <v>649</v>
      </c>
      <c r="C78" s="54" t="s">
        <v>88</v>
      </c>
      <c r="D78">
        <v>0</v>
      </c>
      <c r="E78">
        <v>131</v>
      </c>
      <c r="F78">
        <v>112</v>
      </c>
      <c r="G78">
        <v>8</v>
      </c>
      <c r="H78">
        <v>0</v>
      </c>
      <c r="I78">
        <v>23</v>
      </c>
      <c r="J78">
        <v>24</v>
      </c>
      <c r="K78">
        <v>125</v>
      </c>
      <c r="L78">
        <v>86</v>
      </c>
      <c r="M78">
        <v>62</v>
      </c>
      <c r="N78">
        <v>3</v>
      </c>
      <c r="O78">
        <v>84</v>
      </c>
      <c r="P78">
        <v>0</v>
      </c>
      <c r="Q78">
        <v>79</v>
      </c>
      <c r="R78">
        <v>65</v>
      </c>
      <c r="S78">
        <v>76</v>
      </c>
      <c r="W78" s="1">
        <f t="shared" si="18"/>
        <v>0</v>
      </c>
      <c r="X78" s="1">
        <f t="shared" si="19"/>
        <v>1</v>
      </c>
      <c r="Y78" s="1">
        <f t="shared" si="20"/>
        <v>19</v>
      </c>
      <c r="Z78" s="1">
        <f t="shared" si="21"/>
        <v>40</v>
      </c>
      <c r="AA78" s="1">
        <f t="shared" si="22"/>
        <v>116</v>
      </c>
      <c r="AB78" s="1">
        <f t="shared" si="23"/>
        <v>70</v>
      </c>
      <c r="AC78" s="1">
        <f t="shared" si="24"/>
        <v>24</v>
      </c>
      <c r="AD78" s="1">
        <f t="shared" si="25"/>
        <v>98</v>
      </c>
      <c r="AE78" s="1">
        <f t="shared" si="26"/>
        <v>41</v>
      </c>
      <c r="AF78" s="1">
        <f t="shared" si="27"/>
        <v>11</v>
      </c>
      <c r="AG78" s="1">
        <f t="shared" si="28"/>
        <v>30</v>
      </c>
      <c r="AH78" s="1">
        <f t="shared" si="29"/>
        <v>84</v>
      </c>
      <c r="AI78" s="1">
        <f t="shared" si="30"/>
        <v>100</v>
      </c>
      <c r="AJ78">
        <f t="shared" si="31"/>
        <v>634</v>
      </c>
      <c r="AK78" s="1">
        <f t="shared" si="32"/>
        <v>4</v>
      </c>
      <c r="AL78" s="1">
        <f>RANK(AJ78,AJ:AJ,0)+COUNTIFS($AJ$3:AJ78,AJ78)-1</f>
        <v>122</v>
      </c>
      <c r="AM78" s="1">
        <f>RANK(AK78,AK:AK,0)+COUNTIFS($AK$3:AK78,AK78)-1</f>
        <v>63</v>
      </c>
      <c r="AN78" s="5">
        <f t="shared" si="33"/>
        <v>87</v>
      </c>
    </row>
    <row r="79" spans="1:40">
      <c r="A79" s="5">
        <f>RANK(AN79,AN:AN,1)+COUNTIFS($AN$3:AN79,AN79)-1</f>
        <v>183</v>
      </c>
      <c r="B79" s="54" t="s">
        <v>650</v>
      </c>
      <c r="C79" s="54" t="s">
        <v>87</v>
      </c>
      <c r="D79">
        <v>0</v>
      </c>
      <c r="E79">
        <v>84</v>
      </c>
      <c r="F79">
        <v>33</v>
      </c>
      <c r="G79">
        <v>51</v>
      </c>
      <c r="H79">
        <v>131</v>
      </c>
      <c r="I79">
        <v>69</v>
      </c>
      <c r="J79">
        <v>0</v>
      </c>
      <c r="K79">
        <v>52</v>
      </c>
      <c r="L79">
        <v>69</v>
      </c>
      <c r="M79">
        <v>103</v>
      </c>
      <c r="N79">
        <v>99</v>
      </c>
      <c r="O79">
        <v>28</v>
      </c>
      <c r="P79">
        <v>0</v>
      </c>
      <c r="Q79">
        <v>124</v>
      </c>
      <c r="R79">
        <v>12</v>
      </c>
      <c r="S79">
        <v>77</v>
      </c>
      <c r="W79" s="1">
        <f t="shared" si="18"/>
        <v>0</v>
      </c>
      <c r="X79" s="1">
        <f t="shared" si="19"/>
        <v>46</v>
      </c>
      <c r="Y79" s="1">
        <f t="shared" si="20"/>
        <v>98</v>
      </c>
      <c r="Z79" s="1">
        <f t="shared" si="21"/>
        <v>3</v>
      </c>
      <c r="AA79" s="1">
        <f t="shared" si="22"/>
        <v>15</v>
      </c>
      <c r="AB79" s="1">
        <f t="shared" si="23"/>
        <v>24</v>
      </c>
      <c r="AC79" s="1">
        <f t="shared" si="24"/>
        <v>0</v>
      </c>
      <c r="AD79" s="1">
        <f t="shared" si="25"/>
        <v>25</v>
      </c>
      <c r="AE79" s="1">
        <f t="shared" si="26"/>
        <v>58</v>
      </c>
      <c r="AF79" s="1">
        <f t="shared" si="27"/>
        <v>30</v>
      </c>
      <c r="AG79" s="1">
        <f t="shared" si="28"/>
        <v>66</v>
      </c>
      <c r="AH79" s="1">
        <f t="shared" si="29"/>
        <v>28</v>
      </c>
      <c r="AI79" s="1">
        <f t="shared" si="30"/>
        <v>100</v>
      </c>
      <c r="AJ79">
        <f t="shared" si="31"/>
        <v>493</v>
      </c>
      <c r="AK79" s="1">
        <f t="shared" si="32"/>
        <v>2</v>
      </c>
      <c r="AL79" s="1">
        <f>RANK(AJ79,AJ:AJ,0)+COUNTIFS($AJ$3:AJ79,AJ79)-1</f>
        <v>238</v>
      </c>
      <c r="AM79" s="1">
        <f>RANK(AK79,AK:AK,0)+COUNTIFS($AK$3:AK79,AK79)-1</f>
        <v>205</v>
      </c>
      <c r="AN79" s="5">
        <f t="shared" si="33"/>
        <v>173.33333333333334</v>
      </c>
    </row>
    <row r="80" spans="1:40">
      <c r="A80" s="5">
        <f>RANK(AN80,AN:AN,1)+COUNTIFS($AN$3:AN80,AN80)-1</f>
        <v>35</v>
      </c>
      <c r="B80" s="54" t="s">
        <v>651</v>
      </c>
      <c r="C80" s="54" t="s">
        <v>56</v>
      </c>
      <c r="D80">
        <v>0</v>
      </c>
      <c r="E80">
        <v>39</v>
      </c>
      <c r="F80">
        <v>57</v>
      </c>
      <c r="G80">
        <v>131</v>
      </c>
      <c r="H80">
        <v>0</v>
      </c>
      <c r="I80">
        <v>73</v>
      </c>
      <c r="J80">
        <v>127</v>
      </c>
      <c r="K80">
        <v>32</v>
      </c>
      <c r="L80">
        <v>77</v>
      </c>
      <c r="M80">
        <v>120</v>
      </c>
      <c r="N80">
        <v>0</v>
      </c>
      <c r="O80">
        <v>8</v>
      </c>
      <c r="P80">
        <v>27</v>
      </c>
      <c r="Q80">
        <v>100</v>
      </c>
      <c r="R80">
        <v>33</v>
      </c>
      <c r="S80">
        <v>78</v>
      </c>
      <c r="W80" s="1">
        <f t="shared" si="18"/>
        <v>0</v>
      </c>
      <c r="X80" s="1">
        <f t="shared" si="19"/>
        <v>91</v>
      </c>
      <c r="Y80" s="1">
        <f t="shared" si="20"/>
        <v>74</v>
      </c>
      <c r="Z80" s="1">
        <f t="shared" si="21"/>
        <v>83</v>
      </c>
      <c r="AA80" s="1">
        <f t="shared" si="22"/>
        <v>116</v>
      </c>
      <c r="AB80" s="1">
        <f t="shared" si="23"/>
        <v>20</v>
      </c>
      <c r="AC80" s="1">
        <f t="shared" si="24"/>
        <v>127</v>
      </c>
      <c r="AD80" s="1">
        <f t="shared" si="25"/>
        <v>5</v>
      </c>
      <c r="AE80" s="1">
        <f t="shared" si="26"/>
        <v>50</v>
      </c>
      <c r="AF80" s="1">
        <f t="shared" si="27"/>
        <v>47</v>
      </c>
      <c r="AG80" s="1">
        <f t="shared" si="28"/>
        <v>33</v>
      </c>
      <c r="AH80" s="1">
        <f t="shared" si="29"/>
        <v>8</v>
      </c>
      <c r="AI80" s="1">
        <f t="shared" si="30"/>
        <v>73</v>
      </c>
      <c r="AJ80">
        <f t="shared" si="31"/>
        <v>727</v>
      </c>
      <c r="AK80" s="1">
        <f t="shared" si="32"/>
        <v>4</v>
      </c>
      <c r="AL80" s="1">
        <f>RANK(AJ80,AJ:AJ,0)+COUNTIFS($AJ$3:AJ80,AJ80)-1</f>
        <v>54</v>
      </c>
      <c r="AM80" s="1">
        <f>RANK(AK80,AK:AK,0)+COUNTIFS($AK$3:AK80,AK80)-1</f>
        <v>64</v>
      </c>
      <c r="AN80" s="5">
        <f t="shared" si="33"/>
        <v>65.333333333333329</v>
      </c>
    </row>
    <row r="81" spans="1:40">
      <c r="A81" s="5">
        <f>RANK(AN81,AN:AN,1)+COUNTIFS($AN$3:AN81,AN81)-1</f>
        <v>7</v>
      </c>
      <c r="B81" s="54" t="s">
        <v>652</v>
      </c>
      <c r="C81" s="54" t="s">
        <v>10</v>
      </c>
      <c r="D81">
        <v>0</v>
      </c>
      <c r="E81">
        <v>131</v>
      </c>
      <c r="F81">
        <v>26</v>
      </c>
      <c r="G81">
        <v>68</v>
      </c>
      <c r="H81">
        <v>32</v>
      </c>
      <c r="I81">
        <v>61</v>
      </c>
      <c r="J81">
        <v>123</v>
      </c>
      <c r="K81">
        <v>119</v>
      </c>
      <c r="L81">
        <v>97</v>
      </c>
      <c r="M81">
        <v>0</v>
      </c>
      <c r="N81">
        <v>53</v>
      </c>
      <c r="O81">
        <v>102</v>
      </c>
      <c r="P81">
        <v>0</v>
      </c>
      <c r="Q81">
        <v>76</v>
      </c>
      <c r="R81">
        <v>48</v>
      </c>
      <c r="S81">
        <v>79</v>
      </c>
      <c r="W81" s="1">
        <f t="shared" si="18"/>
        <v>0</v>
      </c>
      <c r="X81" s="1">
        <f t="shared" si="19"/>
        <v>1</v>
      </c>
      <c r="Y81" s="1">
        <f t="shared" si="20"/>
        <v>105</v>
      </c>
      <c r="Z81" s="1">
        <f t="shared" si="21"/>
        <v>20</v>
      </c>
      <c r="AA81" s="1">
        <f t="shared" si="22"/>
        <v>84</v>
      </c>
      <c r="AB81" s="1">
        <f t="shared" si="23"/>
        <v>32</v>
      </c>
      <c r="AC81" s="1">
        <f t="shared" si="24"/>
        <v>123</v>
      </c>
      <c r="AD81" s="1">
        <f t="shared" si="25"/>
        <v>92</v>
      </c>
      <c r="AE81" s="1">
        <f t="shared" si="26"/>
        <v>30</v>
      </c>
      <c r="AF81" s="1">
        <f t="shared" si="27"/>
        <v>73</v>
      </c>
      <c r="AG81" s="1">
        <f t="shared" si="28"/>
        <v>20</v>
      </c>
      <c r="AH81" s="1">
        <f t="shared" si="29"/>
        <v>102</v>
      </c>
      <c r="AI81" s="1">
        <f t="shared" si="30"/>
        <v>100</v>
      </c>
      <c r="AJ81">
        <f t="shared" si="31"/>
        <v>782</v>
      </c>
      <c r="AK81" s="1">
        <f t="shared" si="32"/>
        <v>6</v>
      </c>
      <c r="AL81" s="1">
        <f>RANK(AJ81,AJ:AJ,0)+COUNTIFS($AJ$3:AJ81,AJ81)-1</f>
        <v>22</v>
      </c>
      <c r="AM81" s="1">
        <f>RANK(AK81,AK:AK,0)+COUNTIFS($AK$3:AK81,AK81)-1</f>
        <v>3</v>
      </c>
      <c r="AN81" s="5">
        <f t="shared" si="33"/>
        <v>34.666666666666664</v>
      </c>
    </row>
    <row r="82" spans="1:40">
      <c r="A82" s="5">
        <f>RANK(AN82,AN:AN,1)+COUNTIFS($AN$3:AN82,AN82)-1</f>
        <v>29</v>
      </c>
      <c r="B82" s="54" t="s">
        <v>653</v>
      </c>
      <c r="C82" s="54" t="s">
        <v>112</v>
      </c>
      <c r="D82">
        <v>0</v>
      </c>
      <c r="E82">
        <v>131</v>
      </c>
      <c r="F82">
        <v>38</v>
      </c>
      <c r="G82">
        <v>119</v>
      </c>
      <c r="H82">
        <v>0</v>
      </c>
      <c r="I82">
        <v>130</v>
      </c>
      <c r="J82">
        <v>108</v>
      </c>
      <c r="K82">
        <v>81</v>
      </c>
      <c r="L82">
        <v>63</v>
      </c>
      <c r="M82">
        <v>94</v>
      </c>
      <c r="N82">
        <v>0</v>
      </c>
      <c r="O82">
        <v>101</v>
      </c>
      <c r="P82">
        <v>41</v>
      </c>
      <c r="Q82">
        <v>92</v>
      </c>
      <c r="R82">
        <v>115</v>
      </c>
      <c r="S82">
        <v>80</v>
      </c>
      <c r="W82" s="1">
        <f t="shared" si="18"/>
        <v>0</v>
      </c>
      <c r="X82" s="1">
        <f t="shared" si="19"/>
        <v>1</v>
      </c>
      <c r="Y82" s="1">
        <f t="shared" si="20"/>
        <v>93</v>
      </c>
      <c r="Z82" s="1">
        <f t="shared" si="21"/>
        <v>71</v>
      </c>
      <c r="AA82" s="1">
        <f t="shared" si="22"/>
        <v>116</v>
      </c>
      <c r="AB82" s="1">
        <f t="shared" si="23"/>
        <v>37</v>
      </c>
      <c r="AC82" s="1">
        <f t="shared" si="24"/>
        <v>108</v>
      </c>
      <c r="AD82" s="1">
        <f t="shared" si="25"/>
        <v>54</v>
      </c>
      <c r="AE82" s="1">
        <f t="shared" si="26"/>
        <v>64</v>
      </c>
      <c r="AF82" s="1">
        <f t="shared" si="27"/>
        <v>21</v>
      </c>
      <c r="AG82" s="1">
        <f t="shared" si="28"/>
        <v>33</v>
      </c>
      <c r="AH82" s="1">
        <f t="shared" si="29"/>
        <v>101</v>
      </c>
      <c r="AI82" s="1">
        <f t="shared" si="30"/>
        <v>59</v>
      </c>
      <c r="AJ82">
        <f t="shared" si="31"/>
        <v>758</v>
      </c>
      <c r="AK82" s="1">
        <f t="shared" si="32"/>
        <v>4</v>
      </c>
      <c r="AL82" s="1">
        <f>RANK(AJ82,AJ:AJ,0)+COUNTIFS($AJ$3:AJ82,AJ82)-1</f>
        <v>33</v>
      </c>
      <c r="AM82" s="1">
        <f>RANK(AK82,AK:AK,0)+COUNTIFS($AK$3:AK82,AK82)-1</f>
        <v>65</v>
      </c>
      <c r="AN82" s="5">
        <f t="shared" si="33"/>
        <v>59.333333333333336</v>
      </c>
    </row>
    <row r="83" spans="1:40">
      <c r="A83" s="5">
        <f>RANK(AN83,AN:AN,1)+COUNTIFS($AN$3:AN83,AN83)-1</f>
        <v>237</v>
      </c>
      <c r="B83" s="54" t="s">
        <v>654</v>
      </c>
      <c r="C83" s="54" t="s">
        <v>76</v>
      </c>
      <c r="D83">
        <v>0</v>
      </c>
      <c r="E83">
        <v>51</v>
      </c>
      <c r="F83">
        <v>131</v>
      </c>
      <c r="G83">
        <v>84</v>
      </c>
      <c r="H83">
        <v>127</v>
      </c>
      <c r="I83">
        <v>65</v>
      </c>
      <c r="J83">
        <v>0</v>
      </c>
      <c r="K83">
        <v>24</v>
      </c>
      <c r="L83">
        <v>44</v>
      </c>
      <c r="M83">
        <v>79</v>
      </c>
      <c r="N83">
        <v>107</v>
      </c>
      <c r="O83">
        <v>0</v>
      </c>
      <c r="P83">
        <v>23</v>
      </c>
      <c r="Q83">
        <v>3</v>
      </c>
      <c r="R83">
        <v>125</v>
      </c>
      <c r="S83">
        <v>81</v>
      </c>
      <c r="W83" s="1">
        <f t="shared" si="18"/>
        <v>0</v>
      </c>
      <c r="X83" s="1">
        <f t="shared" si="19"/>
        <v>79</v>
      </c>
      <c r="Y83" s="1">
        <f t="shared" si="20"/>
        <v>0</v>
      </c>
      <c r="Z83" s="1">
        <f t="shared" si="21"/>
        <v>36</v>
      </c>
      <c r="AA83" s="1">
        <f t="shared" si="22"/>
        <v>11</v>
      </c>
      <c r="AB83" s="1">
        <f t="shared" si="23"/>
        <v>28</v>
      </c>
      <c r="AC83" s="1">
        <f t="shared" si="24"/>
        <v>0</v>
      </c>
      <c r="AD83" s="1">
        <f t="shared" si="25"/>
        <v>3</v>
      </c>
      <c r="AE83" s="1">
        <f t="shared" si="26"/>
        <v>83</v>
      </c>
      <c r="AF83" s="1">
        <f t="shared" si="27"/>
        <v>6</v>
      </c>
      <c r="AG83" s="1">
        <f t="shared" si="28"/>
        <v>74</v>
      </c>
      <c r="AH83" s="1">
        <f t="shared" si="29"/>
        <v>0</v>
      </c>
      <c r="AI83" s="1">
        <f t="shared" si="30"/>
        <v>77</v>
      </c>
      <c r="AJ83">
        <f t="shared" si="31"/>
        <v>397</v>
      </c>
      <c r="AK83" s="1">
        <f t="shared" si="32"/>
        <v>1</v>
      </c>
      <c r="AL83" s="1">
        <f>RANK(AJ83,AJ:AJ,0)+COUNTIFS($AJ$3:AJ83,AJ83)-1</f>
        <v>281</v>
      </c>
      <c r="AM83" s="1">
        <f>RANK(AK83,AK:AK,0)+COUNTIFS($AK$3:AK83,AK83)-1</f>
        <v>266</v>
      </c>
      <c r="AN83" s="5">
        <f t="shared" si="33"/>
        <v>209.33333333333334</v>
      </c>
    </row>
    <row r="84" spans="1:40">
      <c r="A84" s="5">
        <f>RANK(AN84,AN:AN,1)+COUNTIFS($AN$3:AN84,AN84)-1</f>
        <v>241</v>
      </c>
      <c r="B84" s="54" t="s">
        <v>655</v>
      </c>
      <c r="C84" s="54" t="s">
        <v>67</v>
      </c>
      <c r="D84">
        <v>0</v>
      </c>
      <c r="E84">
        <v>102</v>
      </c>
      <c r="F84">
        <v>131</v>
      </c>
      <c r="G84">
        <v>11</v>
      </c>
      <c r="H84">
        <v>115</v>
      </c>
      <c r="I84">
        <v>92</v>
      </c>
      <c r="J84">
        <v>129</v>
      </c>
      <c r="K84">
        <v>0</v>
      </c>
      <c r="L84">
        <v>81</v>
      </c>
      <c r="M84">
        <v>63</v>
      </c>
      <c r="N84">
        <v>41</v>
      </c>
      <c r="O84">
        <v>0</v>
      </c>
      <c r="P84">
        <v>94</v>
      </c>
      <c r="Q84">
        <v>101</v>
      </c>
      <c r="R84">
        <v>130</v>
      </c>
      <c r="S84">
        <v>82</v>
      </c>
      <c r="W84" s="1">
        <f t="shared" si="18"/>
        <v>0</v>
      </c>
      <c r="X84" s="1">
        <f t="shared" si="19"/>
        <v>28</v>
      </c>
      <c r="Y84" s="1">
        <f t="shared" si="20"/>
        <v>0</v>
      </c>
      <c r="Z84" s="1">
        <f t="shared" si="21"/>
        <v>37</v>
      </c>
      <c r="AA84" s="1">
        <f t="shared" si="22"/>
        <v>1</v>
      </c>
      <c r="AB84" s="1">
        <f t="shared" si="23"/>
        <v>1</v>
      </c>
      <c r="AC84" s="1">
        <f t="shared" si="24"/>
        <v>129</v>
      </c>
      <c r="AD84" s="1">
        <f t="shared" si="25"/>
        <v>27</v>
      </c>
      <c r="AE84" s="1">
        <f t="shared" si="26"/>
        <v>46</v>
      </c>
      <c r="AF84" s="1">
        <f t="shared" si="27"/>
        <v>10</v>
      </c>
      <c r="AG84" s="1">
        <f t="shared" si="28"/>
        <v>8</v>
      </c>
      <c r="AH84" s="1">
        <f t="shared" si="29"/>
        <v>0</v>
      </c>
      <c r="AI84" s="1">
        <f t="shared" si="30"/>
        <v>6</v>
      </c>
      <c r="AJ84">
        <f t="shared" si="31"/>
        <v>293</v>
      </c>
      <c r="AK84" s="1">
        <f t="shared" si="32"/>
        <v>1</v>
      </c>
      <c r="AL84" s="1">
        <f>RANK(AJ84,AJ:AJ,0)+COUNTIFS($AJ$3:AJ84,AJ84)-1</f>
        <v>297</v>
      </c>
      <c r="AM84" s="1">
        <f>RANK(AK84,AK:AK,0)+COUNTIFS($AK$3:AK84,AK84)-1</f>
        <v>267</v>
      </c>
      <c r="AN84" s="5">
        <f t="shared" si="33"/>
        <v>215.33333333333334</v>
      </c>
    </row>
    <row r="85" spans="1:40">
      <c r="A85" s="5">
        <f>RANK(AN85,AN:AN,1)+COUNTIFS($AN$3:AN85,AN85)-1</f>
        <v>39</v>
      </c>
      <c r="B85" s="54" t="s">
        <v>656</v>
      </c>
      <c r="C85" s="54" t="s">
        <v>80</v>
      </c>
      <c r="D85">
        <v>0</v>
      </c>
      <c r="E85">
        <v>37</v>
      </c>
      <c r="F85">
        <v>131</v>
      </c>
      <c r="G85">
        <v>99</v>
      </c>
      <c r="H85">
        <v>118</v>
      </c>
      <c r="I85">
        <v>0</v>
      </c>
      <c r="J85">
        <v>98</v>
      </c>
      <c r="K85">
        <v>122</v>
      </c>
      <c r="L85">
        <v>19</v>
      </c>
      <c r="M85">
        <v>15</v>
      </c>
      <c r="N85">
        <v>0</v>
      </c>
      <c r="O85">
        <v>2</v>
      </c>
      <c r="P85">
        <v>121</v>
      </c>
      <c r="Q85">
        <v>112</v>
      </c>
      <c r="R85">
        <v>17</v>
      </c>
      <c r="S85">
        <v>83</v>
      </c>
      <c r="W85" s="1">
        <f t="shared" si="18"/>
        <v>0</v>
      </c>
      <c r="X85" s="1">
        <f t="shared" si="19"/>
        <v>93</v>
      </c>
      <c r="Y85" s="1">
        <f t="shared" si="20"/>
        <v>0</v>
      </c>
      <c r="Z85" s="1">
        <f t="shared" si="21"/>
        <v>51</v>
      </c>
      <c r="AA85" s="1">
        <f t="shared" si="22"/>
        <v>2</v>
      </c>
      <c r="AB85" s="1">
        <f t="shared" si="23"/>
        <v>93</v>
      </c>
      <c r="AC85" s="1">
        <f t="shared" si="24"/>
        <v>98</v>
      </c>
      <c r="AD85" s="1">
        <f t="shared" si="25"/>
        <v>95</v>
      </c>
      <c r="AE85" s="1">
        <f t="shared" si="26"/>
        <v>108</v>
      </c>
      <c r="AF85" s="1">
        <f t="shared" si="27"/>
        <v>58</v>
      </c>
      <c r="AG85" s="1">
        <f t="shared" si="28"/>
        <v>33</v>
      </c>
      <c r="AH85" s="1">
        <f t="shared" si="29"/>
        <v>2</v>
      </c>
      <c r="AI85" s="1">
        <f t="shared" si="30"/>
        <v>21</v>
      </c>
      <c r="AJ85">
        <f t="shared" si="31"/>
        <v>654</v>
      </c>
      <c r="AK85" s="1">
        <f t="shared" si="32"/>
        <v>5</v>
      </c>
      <c r="AL85" s="1">
        <f>RANK(AJ85,AJ:AJ,0)+COUNTIFS($AJ$3:AJ85,AJ85)-1</f>
        <v>103</v>
      </c>
      <c r="AM85" s="1">
        <f>RANK(AK85,AK:AK,0)+COUNTIFS($AK$3:AK85,AK85)-1</f>
        <v>25</v>
      </c>
      <c r="AN85" s="5">
        <f t="shared" si="33"/>
        <v>70.333333333333329</v>
      </c>
    </row>
    <row r="86" spans="1:40">
      <c r="A86" s="5">
        <f>RANK(AN86,AN:AN,1)+COUNTIFS($AN$3:AN86,AN86)-1</f>
        <v>66</v>
      </c>
      <c r="B86" s="54" t="s">
        <v>657</v>
      </c>
      <c r="C86" s="54" t="s">
        <v>18</v>
      </c>
      <c r="D86">
        <v>0</v>
      </c>
      <c r="E86">
        <v>56</v>
      </c>
      <c r="F86">
        <v>115</v>
      </c>
      <c r="G86">
        <v>131</v>
      </c>
      <c r="H86">
        <v>72</v>
      </c>
      <c r="I86">
        <v>0</v>
      </c>
      <c r="J86">
        <v>85</v>
      </c>
      <c r="K86">
        <v>10</v>
      </c>
      <c r="L86">
        <v>7</v>
      </c>
      <c r="M86">
        <v>59</v>
      </c>
      <c r="N86">
        <v>0</v>
      </c>
      <c r="O86">
        <v>14</v>
      </c>
      <c r="P86">
        <v>109</v>
      </c>
      <c r="Q86">
        <v>89</v>
      </c>
      <c r="R86">
        <v>110</v>
      </c>
      <c r="S86">
        <v>84</v>
      </c>
      <c r="W86" s="1">
        <f t="shared" si="18"/>
        <v>0</v>
      </c>
      <c r="X86" s="1">
        <f t="shared" si="19"/>
        <v>74</v>
      </c>
      <c r="Y86" s="1">
        <f t="shared" si="20"/>
        <v>16</v>
      </c>
      <c r="Z86" s="1">
        <f t="shared" si="21"/>
        <v>83</v>
      </c>
      <c r="AA86" s="1">
        <f t="shared" si="22"/>
        <v>44</v>
      </c>
      <c r="AB86" s="1">
        <f t="shared" si="23"/>
        <v>93</v>
      </c>
      <c r="AC86" s="1">
        <f t="shared" si="24"/>
        <v>85</v>
      </c>
      <c r="AD86" s="1">
        <f t="shared" si="25"/>
        <v>17</v>
      </c>
      <c r="AE86" s="1">
        <f t="shared" si="26"/>
        <v>120</v>
      </c>
      <c r="AF86" s="1">
        <f t="shared" si="27"/>
        <v>14</v>
      </c>
      <c r="AG86" s="1">
        <f t="shared" si="28"/>
        <v>33</v>
      </c>
      <c r="AH86" s="1">
        <f t="shared" si="29"/>
        <v>14</v>
      </c>
      <c r="AI86" s="1">
        <f t="shared" si="30"/>
        <v>9</v>
      </c>
      <c r="AJ86">
        <f t="shared" si="31"/>
        <v>602</v>
      </c>
      <c r="AK86" s="1">
        <f t="shared" si="32"/>
        <v>4</v>
      </c>
      <c r="AL86" s="1">
        <f>RANK(AJ86,AJ:AJ,0)+COUNTIFS($AJ$3:AJ86,AJ86)-1</f>
        <v>141</v>
      </c>
      <c r="AM86" s="1">
        <f>RANK(AK86,AK:AK,0)+COUNTIFS($AK$3:AK86,AK86)-1</f>
        <v>66</v>
      </c>
      <c r="AN86" s="5">
        <f t="shared" si="33"/>
        <v>97</v>
      </c>
    </row>
    <row r="87" spans="1:40">
      <c r="A87" s="5">
        <f>RANK(AN87,AN:AN,1)+COUNTIFS($AN$3:AN87,AN87)-1</f>
        <v>47</v>
      </c>
      <c r="B87" s="54" t="s">
        <v>658</v>
      </c>
      <c r="C87" s="54" t="s">
        <v>69</v>
      </c>
      <c r="D87">
        <v>0</v>
      </c>
      <c r="E87">
        <v>28</v>
      </c>
      <c r="F87">
        <v>59</v>
      </c>
      <c r="G87">
        <v>131</v>
      </c>
      <c r="H87">
        <v>130</v>
      </c>
      <c r="I87">
        <v>0</v>
      </c>
      <c r="J87">
        <v>21</v>
      </c>
      <c r="K87">
        <v>127</v>
      </c>
      <c r="L87">
        <v>100</v>
      </c>
      <c r="M87">
        <v>77</v>
      </c>
      <c r="N87">
        <v>11</v>
      </c>
      <c r="O87">
        <v>0</v>
      </c>
      <c r="P87">
        <v>8</v>
      </c>
      <c r="Q87">
        <v>33</v>
      </c>
      <c r="R87">
        <v>73</v>
      </c>
      <c r="S87">
        <v>85</v>
      </c>
      <c r="W87" s="1">
        <f t="shared" si="18"/>
        <v>0</v>
      </c>
      <c r="X87" s="1">
        <f t="shared" si="19"/>
        <v>102</v>
      </c>
      <c r="Y87" s="1">
        <f t="shared" si="20"/>
        <v>72</v>
      </c>
      <c r="Z87" s="1">
        <f t="shared" si="21"/>
        <v>83</v>
      </c>
      <c r="AA87" s="1">
        <f t="shared" si="22"/>
        <v>14</v>
      </c>
      <c r="AB87" s="1">
        <f t="shared" si="23"/>
        <v>93</v>
      </c>
      <c r="AC87" s="1">
        <f t="shared" si="24"/>
        <v>21</v>
      </c>
      <c r="AD87" s="1">
        <f t="shared" si="25"/>
        <v>100</v>
      </c>
      <c r="AE87" s="1">
        <f t="shared" si="26"/>
        <v>27</v>
      </c>
      <c r="AF87" s="1">
        <f t="shared" si="27"/>
        <v>4</v>
      </c>
      <c r="AG87" s="1">
        <f t="shared" si="28"/>
        <v>22</v>
      </c>
      <c r="AH87" s="1">
        <f t="shared" si="29"/>
        <v>0</v>
      </c>
      <c r="AI87" s="1">
        <f t="shared" si="30"/>
        <v>92</v>
      </c>
      <c r="AJ87">
        <f t="shared" si="31"/>
        <v>630</v>
      </c>
      <c r="AK87" s="1">
        <f t="shared" si="32"/>
        <v>5</v>
      </c>
      <c r="AL87" s="1">
        <f>RANK(AJ87,AJ:AJ,0)+COUNTIFS($AJ$3:AJ87,AJ87)-1</f>
        <v>130</v>
      </c>
      <c r="AM87" s="1">
        <f>RANK(AK87,AK:AK,0)+COUNTIFS($AK$3:AK87,AK87)-1</f>
        <v>26</v>
      </c>
      <c r="AN87" s="5">
        <f t="shared" si="33"/>
        <v>80.333333333333329</v>
      </c>
    </row>
    <row r="88" spans="1:40">
      <c r="A88" s="5">
        <f>RANK(AN88,AN:AN,1)+COUNTIFS($AN$3:AN88,AN88)-1</f>
        <v>16</v>
      </c>
      <c r="B88" s="54" t="s">
        <v>659</v>
      </c>
      <c r="C88" s="54" t="s">
        <v>93</v>
      </c>
      <c r="D88">
        <v>0</v>
      </c>
      <c r="E88">
        <v>65</v>
      </c>
      <c r="F88">
        <v>128</v>
      </c>
      <c r="G88">
        <v>108</v>
      </c>
      <c r="H88">
        <v>34</v>
      </c>
      <c r="I88">
        <v>0</v>
      </c>
      <c r="J88">
        <v>73</v>
      </c>
      <c r="K88">
        <v>77</v>
      </c>
      <c r="L88">
        <v>27</v>
      </c>
      <c r="M88">
        <v>100</v>
      </c>
      <c r="N88">
        <v>116</v>
      </c>
      <c r="O88">
        <v>33</v>
      </c>
      <c r="P88">
        <v>0</v>
      </c>
      <c r="Q88">
        <v>130</v>
      </c>
      <c r="R88">
        <v>120</v>
      </c>
      <c r="S88">
        <v>86</v>
      </c>
      <c r="W88" s="1">
        <f t="shared" si="18"/>
        <v>0</v>
      </c>
      <c r="X88" s="1">
        <f t="shared" si="19"/>
        <v>65</v>
      </c>
      <c r="Y88" s="1">
        <f t="shared" si="20"/>
        <v>3</v>
      </c>
      <c r="Z88" s="1">
        <f t="shared" si="21"/>
        <v>60</v>
      </c>
      <c r="AA88" s="1">
        <f t="shared" si="22"/>
        <v>82</v>
      </c>
      <c r="AB88" s="1">
        <f t="shared" si="23"/>
        <v>93</v>
      </c>
      <c r="AC88" s="1">
        <f t="shared" si="24"/>
        <v>73</v>
      </c>
      <c r="AD88" s="1">
        <f t="shared" si="25"/>
        <v>50</v>
      </c>
      <c r="AE88" s="1">
        <f t="shared" si="26"/>
        <v>100</v>
      </c>
      <c r="AF88" s="1">
        <f t="shared" si="27"/>
        <v>27</v>
      </c>
      <c r="AG88" s="1">
        <f t="shared" si="28"/>
        <v>83</v>
      </c>
      <c r="AH88" s="1">
        <f t="shared" si="29"/>
        <v>33</v>
      </c>
      <c r="AI88" s="1">
        <f t="shared" si="30"/>
        <v>100</v>
      </c>
      <c r="AJ88">
        <f t="shared" si="31"/>
        <v>769</v>
      </c>
      <c r="AK88" s="1">
        <f t="shared" si="32"/>
        <v>5</v>
      </c>
      <c r="AL88" s="1">
        <f>RANK(AJ88,AJ:AJ,0)+COUNTIFS($AJ$3:AJ88,AJ88)-1</f>
        <v>26</v>
      </c>
      <c r="AM88" s="1">
        <f>RANK(AK88,AK:AK,0)+COUNTIFS($AK$3:AK88,AK88)-1</f>
        <v>27</v>
      </c>
      <c r="AN88" s="5">
        <f t="shared" si="33"/>
        <v>46.333333333333336</v>
      </c>
    </row>
    <row r="89" spans="1:40">
      <c r="A89" s="5">
        <f>RANK(AN89,AN:AN,1)+COUNTIFS($AN$3:AN89,AN89)-1</f>
        <v>65</v>
      </c>
      <c r="B89" s="54" t="s">
        <v>660</v>
      </c>
      <c r="C89" s="54" t="s">
        <v>108</v>
      </c>
      <c r="D89">
        <v>0</v>
      </c>
      <c r="E89">
        <v>60</v>
      </c>
      <c r="F89">
        <v>131</v>
      </c>
      <c r="G89">
        <v>49</v>
      </c>
      <c r="H89">
        <v>40</v>
      </c>
      <c r="I89">
        <v>0</v>
      </c>
      <c r="J89">
        <v>13</v>
      </c>
      <c r="K89">
        <v>43</v>
      </c>
      <c r="L89">
        <v>21</v>
      </c>
      <c r="M89">
        <v>54</v>
      </c>
      <c r="N89">
        <v>0</v>
      </c>
      <c r="O89">
        <v>96</v>
      </c>
      <c r="P89">
        <v>4</v>
      </c>
      <c r="Q89">
        <v>91</v>
      </c>
      <c r="R89">
        <v>56</v>
      </c>
      <c r="S89">
        <v>87</v>
      </c>
      <c r="W89" s="1">
        <f t="shared" si="18"/>
        <v>0</v>
      </c>
      <c r="X89" s="1">
        <f t="shared" si="19"/>
        <v>70</v>
      </c>
      <c r="Y89" s="1">
        <f t="shared" si="20"/>
        <v>0</v>
      </c>
      <c r="Z89" s="1">
        <f t="shared" si="21"/>
        <v>1</v>
      </c>
      <c r="AA89" s="1">
        <f t="shared" si="22"/>
        <v>76</v>
      </c>
      <c r="AB89" s="1">
        <f t="shared" si="23"/>
        <v>93</v>
      </c>
      <c r="AC89" s="1">
        <f t="shared" si="24"/>
        <v>13</v>
      </c>
      <c r="AD89" s="1">
        <f t="shared" si="25"/>
        <v>16</v>
      </c>
      <c r="AE89" s="1">
        <f t="shared" si="26"/>
        <v>106</v>
      </c>
      <c r="AF89" s="1">
        <f t="shared" si="27"/>
        <v>19</v>
      </c>
      <c r="AG89" s="1">
        <f t="shared" si="28"/>
        <v>33</v>
      </c>
      <c r="AH89" s="1">
        <f t="shared" si="29"/>
        <v>96</v>
      </c>
      <c r="AI89" s="1">
        <f t="shared" si="30"/>
        <v>96</v>
      </c>
      <c r="AJ89">
        <f t="shared" si="31"/>
        <v>619</v>
      </c>
      <c r="AK89" s="1">
        <f t="shared" si="32"/>
        <v>4</v>
      </c>
      <c r="AL89" s="1">
        <f>RANK(AJ89,AJ:AJ,0)+COUNTIFS($AJ$3:AJ89,AJ89)-1</f>
        <v>134</v>
      </c>
      <c r="AM89" s="1">
        <f>RANK(AK89,AK:AK,0)+COUNTIFS($AK$3:AK89,AK89)-1</f>
        <v>67</v>
      </c>
      <c r="AN89" s="5">
        <f t="shared" si="33"/>
        <v>96</v>
      </c>
    </row>
    <row r="90" spans="1:40">
      <c r="A90" s="5">
        <f>RANK(AN90,AN:AN,1)+COUNTIFS($AN$3:AN90,AN90)-1</f>
        <v>25</v>
      </c>
      <c r="B90" s="54" t="s">
        <v>661</v>
      </c>
      <c r="C90" s="54" t="s">
        <v>30</v>
      </c>
      <c r="D90">
        <v>0</v>
      </c>
      <c r="E90">
        <v>118</v>
      </c>
      <c r="F90">
        <v>69</v>
      </c>
      <c r="G90">
        <v>131</v>
      </c>
      <c r="H90">
        <v>88</v>
      </c>
      <c r="I90">
        <v>0</v>
      </c>
      <c r="J90">
        <v>117</v>
      </c>
      <c r="K90">
        <v>68</v>
      </c>
      <c r="L90">
        <v>32</v>
      </c>
      <c r="M90">
        <v>0</v>
      </c>
      <c r="N90">
        <v>128</v>
      </c>
      <c r="O90">
        <v>34</v>
      </c>
      <c r="P90">
        <v>104</v>
      </c>
      <c r="Q90">
        <v>85</v>
      </c>
      <c r="R90">
        <v>71</v>
      </c>
      <c r="S90">
        <v>88</v>
      </c>
      <c r="W90" s="1">
        <f t="shared" si="18"/>
        <v>0</v>
      </c>
      <c r="X90" s="1">
        <f t="shared" si="19"/>
        <v>12</v>
      </c>
      <c r="Y90" s="1">
        <f t="shared" si="20"/>
        <v>62</v>
      </c>
      <c r="Z90" s="1">
        <f t="shared" si="21"/>
        <v>83</v>
      </c>
      <c r="AA90" s="1">
        <f t="shared" si="22"/>
        <v>28</v>
      </c>
      <c r="AB90" s="1">
        <f t="shared" si="23"/>
        <v>93</v>
      </c>
      <c r="AC90" s="1">
        <f t="shared" si="24"/>
        <v>117</v>
      </c>
      <c r="AD90" s="1">
        <f t="shared" si="25"/>
        <v>41</v>
      </c>
      <c r="AE90" s="1">
        <f t="shared" si="26"/>
        <v>95</v>
      </c>
      <c r="AF90" s="1">
        <f t="shared" si="27"/>
        <v>73</v>
      </c>
      <c r="AG90" s="1">
        <f t="shared" si="28"/>
        <v>95</v>
      </c>
      <c r="AH90" s="1">
        <f t="shared" si="29"/>
        <v>34</v>
      </c>
      <c r="AI90" s="1">
        <f t="shared" si="30"/>
        <v>4</v>
      </c>
      <c r="AJ90">
        <f t="shared" si="31"/>
        <v>737</v>
      </c>
      <c r="AK90" s="1">
        <f t="shared" si="32"/>
        <v>5</v>
      </c>
      <c r="AL90" s="1">
        <f>RANK(AJ90,AJ:AJ,0)+COUNTIFS($AJ$3:AJ90,AJ90)-1</f>
        <v>42</v>
      </c>
      <c r="AM90" s="1">
        <f>RANK(AK90,AK:AK,0)+COUNTIFS($AK$3:AK90,AK90)-1</f>
        <v>28</v>
      </c>
      <c r="AN90" s="5">
        <f t="shared" si="33"/>
        <v>52.666666666666664</v>
      </c>
    </row>
    <row r="91" spans="1:40">
      <c r="A91" s="5">
        <f>RANK(AN91,AN:AN,1)+COUNTIFS($AN$3:AN91,AN91)-1</f>
        <v>130</v>
      </c>
      <c r="B91" s="54" t="s">
        <v>662</v>
      </c>
      <c r="C91" s="54" t="s">
        <v>31</v>
      </c>
      <c r="D91">
        <v>0</v>
      </c>
      <c r="E91">
        <v>131</v>
      </c>
      <c r="F91">
        <v>53</v>
      </c>
      <c r="G91">
        <v>79</v>
      </c>
      <c r="H91">
        <v>0</v>
      </c>
      <c r="I91">
        <v>72</v>
      </c>
      <c r="J91">
        <v>51</v>
      </c>
      <c r="K91">
        <v>114</v>
      </c>
      <c r="L91">
        <v>47</v>
      </c>
      <c r="M91">
        <v>29</v>
      </c>
      <c r="N91">
        <v>5</v>
      </c>
      <c r="O91">
        <v>0</v>
      </c>
      <c r="P91">
        <v>106</v>
      </c>
      <c r="Q91">
        <v>6</v>
      </c>
      <c r="R91">
        <v>49</v>
      </c>
      <c r="S91">
        <v>89</v>
      </c>
      <c r="W91" s="1">
        <f t="shared" si="18"/>
        <v>0</v>
      </c>
      <c r="X91" s="1">
        <f t="shared" si="19"/>
        <v>1</v>
      </c>
      <c r="Y91" s="1">
        <f t="shared" si="20"/>
        <v>78</v>
      </c>
      <c r="Z91" s="1">
        <f t="shared" si="21"/>
        <v>31</v>
      </c>
      <c r="AA91" s="1">
        <f t="shared" si="22"/>
        <v>116</v>
      </c>
      <c r="AB91" s="1">
        <f t="shared" si="23"/>
        <v>21</v>
      </c>
      <c r="AC91" s="1">
        <f t="shared" si="24"/>
        <v>51</v>
      </c>
      <c r="AD91" s="1">
        <f t="shared" si="25"/>
        <v>87</v>
      </c>
      <c r="AE91" s="1">
        <f t="shared" si="26"/>
        <v>80</v>
      </c>
      <c r="AF91" s="1">
        <f t="shared" si="27"/>
        <v>44</v>
      </c>
      <c r="AG91" s="1">
        <f t="shared" si="28"/>
        <v>28</v>
      </c>
      <c r="AH91" s="1">
        <f t="shared" si="29"/>
        <v>0</v>
      </c>
      <c r="AI91" s="1">
        <f t="shared" si="30"/>
        <v>6</v>
      </c>
      <c r="AJ91">
        <f t="shared" si="31"/>
        <v>543</v>
      </c>
      <c r="AK91" s="1">
        <f t="shared" si="32"/>
        <v>3</v>
      </c>
      <c r="AL91" s="1">
        <f>RANK(AJ91,AJ:AJ,0)+COUNTIFS($AJ$3:AJ91,AJ91)-1</f>
        <v>201</v>
      </c>
      <c r="AM91" s="1">
        <f>RANK(AK91,AK:AK,0)+COUNTIFS($AK$3:AK91,AK91)-1</f>
        <v>123</v>
      </c>
      <c r="AN91" s="5">
        <f t="shared" si="33"/>
        <v>137.66666666666666</v>
      </c>
    </row>
    <row r="92" spans="1:40">
      <c r="A92" s="5">
        <f>RANK(AN92,AN:AN,1)+COUNTIFS($AN$3:AN92,AN92)-1</f>
        <v>96</v>
      </c>
      <c r="B92" s="54" t="s">
        <v>663</v>
      </c>
      <c r="C92" s="54" t="s">
        <v>65</v>
      </c>
      <c r="D92">
        <v>0</v>
      </c>
      <c r="E92">
        <v>131</v>
      </c>
      <c r="F92">
        <v>105</v>
      </c>
      <c r="G92">
        <v>121</v>
      </c>
      <c r="H92">
        <v>94</v>
      </c>
      <c r="I92">
        <v>0</v>
      </c>
      <c r="J92">
        <v>115</v>
      </c>
      <c r="K92">
        <v>63</v>
      </c>
      <c r="L92">
        <v>130</v>
      </c>
      <c r="M92">
        <v>0</v>
      </c>
      <c r="N92">
        <v>81</v>
      </c>
      <c r="O92">
        <v>129</v>
      </c>
      <c r="P92">
        <v>92</v>
      </c>
      <c r="Q92">
        <v>108</v>
      </c>
      <c r="R92">
        <v>41</v>
      </c>
      <c r="S92">
        <v>90</v>
      </c>
      <c r="W92" s="1">
        <f t="shared" si="18"/>
        <v>0</v>
      </c>
      <c r="X92" s="1">
        <f t="shared" si="19"/>
        <v>1</v>
      </c>
      <c r="Y92" s="1">
        <f t="shared" si="20"/>
        <v>26</v>
      </c>
      <c r="Z92" s="1">
        <f t="shared" si="21"/>
        <v>73</v>
      </c>
      <c r="AA92" s="1">
        <f t="shared" si="22"/>
        <v>22</v>
      </c>
      <c r="AB92" s="1">
        <f t="shared" si="23"/>
        <v>93</v>
      </c>
      <c r="AC92" s="1">
        <f t="shared" si="24"/>
        <v>115</v>
      </c>
      <c r="AD92" s="1">
        <f t="shared" si="25"/>
        <v>36</v>
      </c>
      <c r="AE92" s="1">
        <f t="shared" si="26"/>
        <v>3</v>
      </c>
      <c r="AF92" s="1">
        <f t="shared" si="27"/>
        <v>73</v>
      </c>
      <c r="AG92" s="1">
        <f t="shared" si="28"/>
        <v>48</v>
      </c>
      <c r="AH92" s="1">
        <f t="shared" si="29"/>
        <v>129</v>
      </c>
      <c r="AI92" s="1">
        <f t="shared" si="30"/>
        <v>8</v>
      </c>
      <c r="AJ92">
        <f t="shared" si="31"/>
        <v>627</v>
      </c>
      <c r="AK92" s="1">
        <f t="shared" si="32"/>
        <v>3</v>
      </c>
      <c r="AL92" s="1">
        <f>RANK(AJ92,AJ:AJ,0)+COUNTIFS($AJ$3:AJ92,AJ92)-1</f>
        <v>131</v>
      </c>
      <c r="AM92" s="1">
        <f>RANK(AK92,AK:AK,0)+COUNTIFS($AK$3:AK92,AK92)-1</f>
        <v>124</v>
      </c>
      <c r="AN92" s="5">
        <f t="shared" si="33"/>
        <v>115</v>
      </c>
    </row>
    <row r="93" spans="1:40">
      <c r="A93" s="5">
        <f>RANK(AN93,AN:AN,1)+COUNTIFS($AN$3:AN93,AN93)-1</f>
        <v>254</v>
      </c>
      <c r="B93" s="54" t="s">
        <v>664</v>
      </c>
      <c r="C93" s="54" t="s">
        <v>75</v>
      </c>
      <c r="D93">
        <v>0</v>
      </c>
      <c r="E93">
        <v>95</v>
      </c>
      <c r="F93">
        <v>131</v>
      </c>
      <c r="G93">
        <v>65</v>
      </c>
      <c r="H93">
        <v>76</v>
      </c>
      <c r="I93">
        <v>26</v>
      </c>
      <c r="J93">
        <v>0</v>
      </c>
      <c r="K93">
        <v>48</v>
      </c>
      <c r="L93">
        <v>53</v>
      </c>
      <c r="M93">
        <v>90</v>
      </c>
      <c r="N93">
        <v>0</v>
      </c>
      <c r="O93">
        <v>61</v>
      </c>
      <c r="P93">
        <v>102</v>
      </c>
      <c r="Q93">
        <v>97</v>
      </c>
      <c r="R93">
        <v>119</v>
      </c>
      <c r="S93">
        <v>91</v>
      </c>
      <c r="W93" s="1">
        <f t="shared" si="18"/>
        <v>0</v>
      </c>
      <c r="X93" s="1">
        <f t="shared" si="19"/>
        <v>35</v>
      </c>
      <c r="Y93" s="1">
        <f t="shared" si="20"/>
        <v>0</v>
      </c>
      <c r="Z93" s="1">
        <f t="shared" si="21"/>
        <v>17</v>
      </c>
      <c r="AA93" s="1">
        <f t="shared" si="22"/>
        <v>40</v>
      </c>
      <c r="AB93" s="1">
        <f t="shared" si="23"/>
        <v>67</v>
      </c>
      <c r="AC93" s="1">
        <f t="shared" si="24"/>
        <v>0</v>
      </c>
      <c r="AD93" s="1">
        <f t="shared" si="25"/>
        <v>21</v>
      </c>
      <c r="AE93" s="1">
        <f t="shared" si="26"/>
        <v>74</v>
      </c>
      <c r="AF93" s="1">
        <f t="shared" si="27"/>
        <v>17</v>
      </c>
      <c r="AG93" s="1">
        <f t="shared" si="28"/>
        <v>33</v>
      </c>
      <c r="AH93" s="1">
        <f t="shared" si="29"/>
        <v>61</v>
      </c>
      <c r="AI93" s="1">
        <f t="shared" si="30"/>
        <v>2</v>
      </c>
      <c r="AJ93">
        <f t="shared" si="31"/>
        <v>367</v>
      </c>
      <c r="AK93" s="1">
        <f t="shared" si="32"/>
        <v>0</v>
      </c>
      <c r="AL93" s="1">
        <f>RANK(AJ93,AJ:AJ,0)+COUNTIFS($AJ$3:AJ93,AJ93)-1</f>
        <v>287</v>
      </c>
      <c r="AM93" s="1">
        <f>RANK(AK93,AK:AK,0)+COUNTIFS($AK$3:AK93,AK93)-1</f>
        <v>292</v>
      </c>
      <c r="AN93" s="5">
        <f t="shared" si="33"/>
        <v>223.33333333333334</v>
      </c>
    </row>
    <row r="94" spans="1:40">
      <c r="A94" s="5">
        <f>RANK(AN94,AN:AN,1)+COUNTIFS($AN$3:AN94,AN94)-1</f>
        <v>49</v>
      </c>
      <c r="B94" s="54" t="s">
        <v>665</v>
      </c>
      <c r="C94" s="54" t="s">
        <v>100</v>
      </c>
      <c r="D94">
        <v>0</v>
      </c>
      <c r="E94">
        <v>131</v>
      </c>
      <c r="F94">
        <v>23</v>
      </c>
      <c r="G94">
        <v>111</v>
      </c>
      <c r="H94">
        <v>8</v>
      </c>
      <c r="I94">
        <v>47</v>
      </c>
      <c r="J94">
        <v>114</v>
      </c>
      <c r="K94">
        <v>0</v>
      </c>
      <c r="L94">
        <v>29</v>
      </c>
      <c r="M94">
        <v>5</v>
      </c>
      <c r="N94">
        <v>6</v>
      </c>
      <c r="O94">
        <v>0</v>
      </c>
      <c r="P94">
        <v>95</v>
      </c>
      <c r="Q94">
        <v>106</v>
      </c>
      <c r="R94">
        <v>9</v>
      </c>
      <c r="S94">
        <v>92</v>
      </c>
      <c r="W94" s="1">
        <f t="shared" si="18"/>
        <v>0</v>
      </c>
      <c r="X94" s="1">
        <f t="shared" si="19"/>
        <v>1</v>
      </c>
      <c r="Y94" s="1">
        <f t="shared" si="20"/>
        <v>108</v>
      </c>
      <c r="Z94" s="1">
        <f t="shared" si="21"/>
        <v>63</v>
      </c>
      <c r="AA94" s="1">
        <f t="shared" si="22"/>
        <v>108</v>
      </c>
      <c r="AB94" s="1">
        <f t="shared" si="23"/>
        <v>46</v>
      </c>
      <c r="AC94" s="1">
        <f t="shared" si="24"/>
        <v>114</v>
      </c>
      <c r="AD94" s="1">
        <f t="shared" si="25"/>
        <v>27</v>
      </c>
      <c r="AE94" s="1">
        <f t="shared" si="26"/>
        <v>98</v>
      </c>
      <c r="AF94" s="1">
        <f t="shared" si="27"/>
        <v>68</v>
      </c>
      <c r="AG94" s="1">
        <f t="shared" si="28"/>
        <v>27</v>
      </c>
      <c r="AH94" s="1">
        <f t="shared" si="29"/>
        <v>0</v>
      </c>
      <c r="AI94" s="1">
        <f t="shared" si="30"/>
        <v>5</v>
      </c>
      <c r="AJ94">
        <f t="shared" si="31"/>
        <v>665</v>
      </c>
      <c r="AK94" s="1">
        <f t="shared" si="32"/>
        <v>4</v>
      </c>
      <c r="AL94" s="1">
        <f>RANK(AJ94,AJ:AJ,0)+COUNTIFS($AJ$3:AJ94,AJ94)-1</f>
        <v>93</v>
      </c>
      <c r="AM94" s="1">
        <f>RANK(AK94,AK:AK,0)+COUNTIFS($AK$3:AK94,AK94)-1</f>
        <v>68</v>
      </c>
      <c r="AN94" s="5">
        <f t="shared" si="33"/>
        <v>84.333333333333329</v>
      </c>
    </row>
    <row r="95" spans="1:40">
      <c r="A95" s="5">
        <f>RANK(AN95,AN:AN,1)+COUNTIFS($AN$3:AN95,AN95)-1</f>
        <v>30</v>
      </c>
      <c r="B95" s="54" t="s">
        <v>666</v>
      </c>
      <c r="C95" s="54" t="s">
        <v>95</v>
      </c>
      <c r="D95">
        <v>0</v>
      </c>
      <c r="E95">
        <v>17</v>
      </c>
      <c r="F95">
        <v>0</v>
      </c>
      <c r="G95">
        <v>131</v>
      </c>
      <c r="H95">
        <v>71</v>
      </c>
      <c r="I95">
        <v>32</v>
      </c>
      <c r="J95">
        <v>49</v>
      </c>
      <c r="K95">
        <v>9</v>
      </c>
      <c r="L95">
        <v>51</v>
      </c>
      <c r="M95">
        <v>6</v>
      </c>
      <c r="N95">
        <v>0</v>
      </c>
      <c r="O95">
        <v>95</v>
      </c>
      <c r="P95">
        <v>80</v>
      </c>
      <c r="Q95">
        <v>20</v>
      </c>
      <c r="R95">
        <v>5</v>
      </c>
      <c r="S95">
        <v>93</v>
      </c>
      <c r="W95" s="1">
        <f t="shared" si="18"/>
        <v>0</v>
      </c>
      <c r="X95" s="1">
        <f t="shared" si="19"/>
        <v>113</v>
      </c>
      <c r="Y95" s="1">
        <f t="shared" si="20"/>
        <v>131</v>
      </c>
      <c r="Z95" s="1">
        <f t="shared" si="21"/>
        <v>83</v>
      </c>
      <c r="AA95" s="1">
        <f t="shared" si="22"/>
        <v>45</v>
      </c>
      <c r="AB95" s="1">
        <f t="shared" si="23"/>
        <v>61</v>
      </c>
      <c r="AC95" s="1">
        <f t="shared" si="24"/>
        <v>49</v>
      </c>
      <c r="AD95" s="1">
        <f t="shared" si="25"/>
        <v>18</v>
      </c>
      <c r="AE95" s="1">
        <f t="shared" si="26"/>
        <v>76</v>
      </c>
      <c r="AF95" s="1">
        <f t="shared" si="27"/>
        <v>67</v>
      </c>
      <c r="AG95" s="1">
        <f t="shared" si="28"/>
        <v>33</v>
      </c>
      <c r="AH95" s="1">
        <f t="shared" si="29"/>
        <v>95</v>
      </c>
      <c r="AI95" s="1">
        <f t="shared" si="30"/>
        <v>20</v>
      </c>
      <c r="AJ95">
        <f t="shared" si="31"/>
        <v>791</v>
      </c>
      <c r="AK95" s="1">
        <f t="shared" si="32"/>
        <v>4</v>
      </c>
      <c r="AL95" s="1">
        <f>RANK(AJ95,AJ:AJ,0)+COUNTIFS($AJ$3:AJ95,AJ95)-1</f>
        <v>16</v>
      </c>
      <c r="AM95" s="1">
        <f>RANK(AK95,AK:AK,0)+COUNTIFS($AK$3:AK95,AK95)-1</f>
        <v>69</v>
      </c>
      <c r="AN95" s="5">
        <f t="shared" si="33"/>
        <v>59.333333333333336</v>
      </c>
    </row>
    <row r="96" spans="1:40">
      <c r="A96" s="5">
        <f>RANK(AN96,AN:AN,1)+COUNTIFS($AN$3:AN96,AN96)-1</f>
        <v>135</v>
      </c>
      <c r="B96" s="54" t="s">
        <v>667</v>
      </c>
      <c r="C96" s="54" t="s">
        <v>96</v>
      </c>
      <c r="D96">
        <v>0</v>
      </c>
      <c r="E96">
        <v>130</v>
      </c>
      <c r="F96">
        <v>131</v>
      </c>
      <c r="G96">
        <v>90</v>
      </c>
      <c r="H96">
        <v>0</v>
      </c>
      <c r="I96">
        <v>129</v>
      </c>
      <c r="J96">
        <v>94</v>
      </c>
      <c r="K96">
        <v>115</v>
      </c>
      <c r="L96">
        <v>101</v>
      </c>
      <c r="M96">
        <v>92</v>
      </c>
      <c r="N96">
        <v>0</v>
      </c>
      <c r="O96">
        <v>63</v>
      </c>
      <c r="P96">
        <v>81</v>
      </c>
      <c r="Q96">
        <v>41</v>
      </c>
      <c r="R96">
        <v>108</v>
      </c>
      <c r="S96">
        <v>94</v>
      </c>
      <c r="W96" s="1">
        <f t="shared" si="18"/>
        <v>0</v>
      </c>
      <c r="X96" s="1">
        <f t="shared" si="19"/>
        <v>0</v>
      </c>
      <c r="Y96" s="1">
        <f t="shared" si="20"/>
        <v>0</v>
      </c>
      <c r="Z96" s="1">
        <f t="shared" si="21"/>
        <v>42</v>
      </c>
      <c r="AA96" s="1">
        <f t="shared" si="22"/>
        <v>116</v>
      </c>
      <c r="AB96" s="1">
        <f t="shared" si="23"/>
        <v>36</v>
      </c>
      <c r="AC96" s="1">
        <f t="shared" si="24"/>
        <v>94</v>
      </c>
      <c r="AD96" s="1">
        <f t="shared" si="25"/>
        <v>88</v>
      </c>
      <c r="AE96" s="1">
        <f t="shared" si="26"/>
        <v>26</v>
      </c>
      <c r="AF96" s="1">
        <f t="shared" si="27"/>
        <v>19</v>
      </c>
      <c r="AG96" s="1">
        <f t="shared" si="28"/>
        <v>33</v>
      </c>
      <c r="AH96" s="1">
        <f t="shared" si="29"/>
        <v>63</v>
      </c>
      <c r="AI96" s="1">
        <f t="shared" si="30"/>
        <v>19</v>
      </c>
      <c r="AJ96">
        <f t="shared" si="31"/>
        <v>536</v>
      </c>
      <c r="AK96" s="1">
        <f t="shared" si="32"/>
        <v>3</v>
      </c>
      <c r="AL96" s="1">
        <f>RANK(AJ96,AJ:AJ,0)+COUNTIFS($AJ$3:AJ96,AJ96)-1</f>
        <v>203</v>
      </c>
      <c r="AM96" s="1">
        <f>RANK(AK96,AK:AK,0)+COUNTIFS($AK$3:AK96,AK96)-1</f>
        <v>125</v>
      </c>
      <c r="AN96" s="5">
        <f t="shared" si="33"/>
        <v>140.66666666666666</v>
      </c>
    </row>
    <row r="97" spans="1:40">
      <c r="A97" s="5">
        <f>RANK(AN97,AN:AN,1)+COUNTIFS($AN$3:AN97,AN97)-1</f>
        <v>40</v>
      </c>
      <c r="B97" s="54" t="s">
        <v>668</v>
      </c>
      <c r="C97" s="54" t="s">
        <v>47</v>
      </c>
      <c r="D97">
        <v>0</v>
      </c>
      <c r="E97">
        <v>98</v>
      </c>
      <c r="F97">
        <v>103</v>
      </c>
      <c r="G97">
        <v>131</v>
      </c>
      <c r="H97">
        <v>0</v>
      </c>
      <c r="I97">
        <v>35</v>
      </c>
      <c r="J97">
        <v>2</v>
      </c>
      <c r="K97">
        <v>131</v>
      </c>
      <c r="L97">
        <v>63</v>
      </c>
      <c r="M97">
        <v>0</v>
      </c>
      <c r="N97">
        <v>37</v>
      </c>
      <c r="O97">
        <v>122</v>
      </c>
      <c r="P97">
        <v>57</v>
      </c>
      <c r="Q97">
        <v>55</v>
      </c>
      <c r="R97">
        <v>15</v>
      </c>
      <c r="S97">
        <v>95</v>
      </c>
      <c r="W97" s="1">
        <f t="shared" si="18"/>
        <v>0</v>
      </c>
      <c r="X97" s="1">
        <f t="shared" si="19"/>
        <v>32</v>
      </c>
      <c r="Y97" s="1">
        <f t="shared" si="20"/>
        <v>28</v>
      </c>
      <c r="Z97" s="1">
        <f t="shared" si="21"/>
        <v>83</v>
      </c>
      <c r="AA97" s="1">
        <f t="shared" si="22"/>
        <v>116</v>
      </c>
      <c r="AB97" s="1">
        <f t="shared" si="23"/>
        <v>58</v>
      </c>
      <c r="AC97" s="1">
        <f t="shared" si="24"/>
        <v>2</v>
      </c>
      <c r="AD97" s="1">
        <f t="shared" si="25"/>
        <v>104</v>
      </c>
      <c r="AE97" s="1">
        <f t="shared" si="26"/>
        <v>64</v>
      </c>
      <c r="AF97" s="1">
        <f t="shared" si="27"/>
        <v>73</v>
      </c>
      <c r="AG97" s="1">
        <f t="shared" si="28"/>
        <v>4</v>
      </c>
      <c r="AH97" s="1">
        <f t="shared" si="29"/>
        <v>122</v>
      </c>
      <c r="AI97" s="1">
        <f t="shared" si="30"/>
        <v>43</v>
      </c>
      <c r="AJ97">
        <f t="shared" si="31"/>
        <v>729</v>
      </c>
      <c r="AK97" s="1">
        <f t="shared" si="32"/>
        <v>4</v>
      </c>
      <c r="AL97" s="1">
        <f>RANK(AJ97,AJ:AJ,0)+COUNTIFS($AJ$3:AJ97,AJ97)-1</f>
        <v>49</v>
      </c>
      <c r="AM97" s="1">
        <f>RANK(AK97,AK:AK,0)+COUNTIFS($AK$3:AK97,AK97)-1</f>
        <v>70</v>
      </c>
      <c r="AN97" s="5">
        <f t="shared" si="33"/>
        <v>71.333333333333329</v>
      </c>
    </row>
    <row r="98" spans="1:40">
      <c r="A98" s="5">
        <f>RANK(AN98,AN:AN,1)+COUNTIFS($AN$3:AN98,AN98)-1</f>
        <v>209</v>
      </c>
      <c r="B98" s="54" t="s">
        <v>669</v>
      </c>
      <c r="C98" s="54" t="s">
        <v>17</v>
      </c>
      <c r="D98">
        <v>0</v>
      </c>
      <c r="E98">
        <v>97</v>
      </c>
      <c r="F98">
        <v>116</v>
      </c>
      <c r="G98">
        <v>95</v>
      </c>
      <c r="H98">
        <v>110</v>
      </c>
      <c r="I98">
        <v>7</v>
      </c>
      <c r="J98">
        <v>10</v>
      </c>
      <c r="K98">
        <v>0</v>
      </c>
      <c r="L98">
        <v>89</v>
      </c>
      <c r="M98">
        <v>45</v>
      </c>
      <c r="N98">
        <v>109</v>
      </c>
      <c r="O98">
        <v>0</v>
      </c>
      <c r="P98">
        <v>16</v>
      </c>
      <c r="Q98">
        <v>131</v>
      </c>
      <c r="R98">
        <v>14</v>
      </c>
      <c r="S98">
        <v>96</v>
      </c>
      <c r="W98" s="1">
        <f t="shared" si="18"/>
        <v>0</v>
      </c>
      <c r="X98" s="1">
        <f t="shared" si="19"/>
        <v>33</v>
      </c>
      <c r="Y98" s="1">
        <f t="shared" si="20"/>
        <v>15</v>
      </c>
      <c r="Z98" s="1">
        <f t="shared" si="21"/>
        <v>47</v>
      </c>
      <c r="AA98" s="1">
        <f t="shared" si="22"/>
        <v>6</v>
      </c>
      <c r="AB98" s="1">
        <f t="shared" si="23"/>
        <v>86</v>
      </c>
      <c r="AC98" s="1">
        <f t="shared" si="24"/>
        <v>10</v>
      </c>
      <c r="AD98" s="1">
        <f t="shared" si="25"/>
        <v>27</v>
      </c>
      <c r="AE98" s="1">
        <f t="shared" si="26"/>
        <v>38</v>
      </c>
      <c r="AF98" s="1">
        <f t="shared" si="27"/>
        <v>28</v>
      </c>
      <c r="AG98" s="1">
        <f t="shared" si="28"/>
        <v>76</v>
      </c>
      <c r="AH98" s="1">
        <f t="shared" si="29"/>
        <v>0</v>
      </c>
      <c r="AI98" s="1">
        <f t="shared" si="30"/>
        <v>84</v>
      </c>
      <c r="AJ98">
        <f t="shared" si="31"/>
        <v>450</v>
      </c>
      <c r="AK98" s="1">
        <f t="shared" si="32"/>
        <v>2</v>
      </c>
      <c r="AL98" s="1">
        <f>RANK(AJ98,AJ:AJ,0)+COUNTIFS($AJ$3:AJ98,AJ98)-1</f>
        <v>260</v>
      </c>
      <c r="AM98" s="1">
        <f>RANK(AK98,AK:AK,0)+COUNTIFS($AK$3:AK98,AK98)-1</f>
        <v>206</v>
      </c>
      <c r="AN98" s="5">
        <f t="shared" si="33"/>
        <v>187.33333333333334</v>
      </c>
    </row>
    <row r="99" spans="1:40">
      <c r="A99" s="5">
        <f>RANK(AN99,AN:AN,1)+COUNTIFS($AN$3:AN99,AN99)-1</f>
        <v>97</v>
      </c>
      <c r="B99" s="54" t="s">
        <v>670</v>
      </c>
      <c r="C99" s="54" t="s">
        <v>66</v>
      </c>
      <c r="D99">
        <v>0</v>
      </c>
      <c r="E99">
        <v>40</v>
      </c>
      <c r="F99">
        <v>19</v>
      </c>
      <c r="G99">
        <v>131</v>
      </c>
      <c r="H99">
        <v>59</v>
      </c>
      <c r="I99">
        <v>89</v>
      </c>
      <c r="J99">
        <v>0</v>
      </c>
      <c r="K99">
        <v>14</v>
      </c>
      <c r="L99">
        <v>109</v>
      </c>
      <c r="M99">
        <v>7</v>
      </c>
      <c r="N99">
        <v>124</v>
      </c>
      <c r="O99">
        <v>0</v>
      </c>
      <c r="P99">
        <v>67</v>
      </c>
      <c r="Q99">
        <v>16</v>
      </c>
      <c r="R99">
        <v>45</v>
      </c>
      <c r="S99">
        <v>97</v>
      </c>
      <c r="W99" s="1">
        <f t="shared" si="18"/>
        <v>0</v>
      </c>
      <c r="X99" s="1">
        <f t="shared" si="19"/>
        <v>90</v>
      </c>
      <c r="Y99" s="1">
        <f t="shared" si="20"/>
        <v>112</v>
      </c>
      <c r="Z99" s="1">
        <f t="shared" si="21"/>
        <v>83</v>
      </c>
      <c r="AA99" s="1">
        <f t="shared" si="22"/>
        <v>57</v>
      </c>
      <c r="AB99" s="1">
        <f t="shared" si="23"/>
        <v>4</v>
      </c>
      <c r="AC99" s="1">
        <f t="shared" si="24"/>
        <v>0</v>
      </c>
      <c r="AD99" s="1">
        <f t="shared" si="25"/>
        <v>13</v>
      </c>
      <c r="AE99" s="1">
        <f t="shared" si="26"/>
        <v>18</v>
      </c>
      <c r="AF99" s="1">
        <f t="shared" si="27"/>
        <v>66</v>
      </c>
      <c r="AG99" s="1">
        <f t="shared" si="28"/>
        <v>91</v>
      </c>
      <c r="AH99" s="1">
        <f t="shared" si="29"/>
        <v>0</v>
      </c>
      <c r="AI99" s="1">
        <f t="shared" si="30"/>
        <v>33</v>
      </c>
      <c r="AJ99">
        <f t="shared" si="31"/>
        <v>567</v>
      </c>
      <c r="AK99" s="1">
        <f t="shared" si="32"/>
        <v>4</v>
      </c>
      <c r="AL99" s="1">
        <f>RANK(AJ99,AJ:AJ,0)+COUNTIFS($AJ$3:AJ99,AJ99)-1</f>
        <v>177</v>
      </c>
      <c r="AM99" s="1">
        <f>RANK(AK99,AK:AK,0)+COUNTIFS($AK$3:AK99,AK99)-1</f>
        <v>71</v>
      </c>
      <c r="AN99" s="5">
        <f t="shared" si="33"/>
        <v>115</v>
      </c>
    </row>
    <row r="100" spans="1:40">
      <c r="A100" s="5">
        <f>RANK(AN100,AN:AN,1)+COUNTIFS($AN$3:AN100,AN100)-1</f>
        <v>103</v>
      </c>
      <c r="B100" s="54" t="s">
        <v>671</v>
      </c>
      <c r="C100" s="54" t="s">
        <v>42</v>
      </c>
      <c r="D100">
        <v>0</v>
      </c>
      <c r="E100">
        <v>43</v>
      </c>
      <c r="F100">
        <v>17</v>
      </c>
      <c r="G100">
        <v>113</v>
      </c>
      <c r="H100">
        <v>131</v>
      </c>
      <c r="I100">
        <v>0</v>
      </c>
      <c r="J100">
        <v>5</v>
      </c>
      <c r="K100">
        <v>51</v>
      </c>
      <c r="L100">
        <v>49</v>
      </c>
      <c r="M100">
        <v>106</v>
      </c>
      <c r="N100">
        <v>20</v>
      </c>
      <c r="O100">
        <v>0</v>
      </c>
      <c r="P100">
        <v>29</v>
      </c>
      <c r="Q100">
        <v>80</v>
      </c>
      <c r="R100">
        <v>95</v>
      </c>
      <c r="S100">
        <v>98</v>
      </c>
      <c r="W100" s="1">
        <f t="shared" si="18"/>
        <v>0</v>
      </c>
      <c r="X100" s="1">
        <f t="shared" si="19"/>
        <v>87</v>
      </c>
      <c r="Y100" s="1">
        <f t="shared" si="20"/>
        <v>114</v>
      </c>
      <c r="Z100" s="1">
        <f t="shared" si="21"/>
        <v>65</v>
      </c>
      <c r="AA100" s="1">
        <f t="shared" si="22"/>
        <v>15</v>
      </c>
      <c r="AB100" s="1">
        <f t="shared" si="23"/>
        <v>93</v>
      </c>
      <c r="AC100" s="1">
        <f t="shared" si="24"/>
        <v>5</v>
      </c>
      <c r="AD100" s="1">
        <f t="shared" si="25"/>
        <v>24</v>
      </c>
      <c r="AE100" s="1">
        <f t="shared" si="26"/>
        <v>78</v>
      </c>
      <c r="AF100" s="1">
        <f t="shared" si="27"/>
        <v>33</v>
      </c>
      <c r="AG100" s="1">
        <f t="shared" si="28"/>
        <v>13</v>
      </c>
      <c r="AH100" s="1">
        <f t="shared" si="29"/>
        <v>0</v>
      </c>
      <c r="AI100" s="1">
        <f t="shared" si="30"/>
        <v>71</v>
      </c>
      <c r="AJ100">
        <f t="shared" si="31"/>
        <v>598</v>
      </c>
      <c r="AK100" s="1">
        <f t="shared" si="32"/>
        <v>3</v>
      </c>
      <c r="AL100" s="1">
        <f>RANK(AJ100,AJ:AJ,0)+COUNTIFS($AJ$3:AJ100,AJ100)-1</f>
        <v>144</v>
      </c>
      <c r="AM100" s="1">
        <f>RANK(AK100,AK:AK,0)+COUNTIFS($AK$3:AK100,AK100)-1</f>
        <v>126</v>
      </c>
      <c r="AN100" s="5">
        <f t="shared" si="33"/>
        <v>122.66666666666667</v>
      </c>
    </row>
    <row r="101" spans="1:40">
      <c r="A101" s="5">
        <f>RANK(AN101,AN:AN,1)+COUNTIFS($AN$3:AN101,AN101)-1</f>
        <v>94</v>
      </c>
      <c r="B101" s="54" t="s">
        <v>672</v>
      </c>
      <c r="C101" s="54" t="s">
        <v>26</v>
      </c>
      <c r="D101">
        <v>0</v>
      </c>
      <c r="E101">
        <v>131</v>
      </c>
      <c r="F101">
        <v>0</v>
      </c>
      <c r="G101">
        <v>44</v>
      </c>
      <c r="H101">
        <v>20</v>
      </c>
      <c r="I101">
        <v>57</v>
      </c>
      <c r="J101">
        <v>120</v>
      </c>
      <c r="K101">
        <v>100</v>
      </c>
      <c r="L101">
        <v>73</v>
      </c>
      <c r="M101">
        <v>33</v>
      </c>
      <c r="N101">
        <v>0</v>
      </c>
      <c r="O101">
        <v>36</v>
      </c>
      <c r="P101">
        <v>116</v>
      </c>
      <c r="Q101">
        <v>27</v>
      </c>
      <c r="R101">
        <v>127</v>
      </c>
      <c r="S101">
        <v>99</v>
      </c>
      <c r="W101" s="1">
        <f t="shared" si="18"/>
        <v>0</v>
      </c>
      <c r="X101" s="1">
        <f t="shared" si="19"/>
        <v>1</v>
      </c>
      <c r="Y101" s="1">
        <f t="shared" si="20"/>
        <v>131</v>
      </c>
      <c r="Z101" s="1">
        <f t="shared" si="21"/>
        <v>4</v>
      </c>
      <c r="AA101" s="1">
        <f t="shared" si="22"/>
        <v>96</v>
      </c>
      <c r="AB101" s="1">
        <f t="shared" si="23"/>
        <v>36</v>
      </c>
      <c r="AC101" s="1">
        <f t="shared" si="24"/>
        <v>120</v>
      </c>
      <c r="AD101" s="1">
        <f t="shared" si="25"/>
        <v>73</v>
      </c>
      <c r="AE101" s="1">
        <f t="shared" si="26"/>
        <v>54</v>
      </c>
      <c r="AF101" s="1">
        <f t="shared" si="27"/>
        <v>40</v>
      </c>
      <c r="AG101" s="1">
        <f t="shared" si="28"/>
        <v>33</v>
      </c>
      <c r="AH101" s="1">
        <f t="shared" si="29"/>
        <v>36</v>
      </c>
      <c r="AI101" s="1">
        <f t="shared" si="30"/>
        <v>16</v>
      </c>
      <c r="AJ101">
        <f t="shared" si="31"/>
        <v>640</v>
      </c>
      <c r="AK101" s="1">
        <f t="shared" si="32"/>
        <v>3</v>
      </c>
      <c r="AL101" s="1">
        <f>RANK(AJ101,AJ:AJ,0)+COUNTIFS($AJ$3:AJ101,AJ101)-1</f>
        <v>116</v>
      </c>
      <c r="AM101" s="1">
        <f>RANK(AK101,AK:AK,0)+COUNTIFS($AK$3:AK101,AK101)-1</f>
        <v>127</v>
      </c>
      <c r="AN101" s="5">
        <f t="shared" si="33"/>
        <v>114</v>
      </c>
    </row>
    <row r="102" spans="1:40">
      <c r="A102" s="5">
        <f>RANK(AN102,AN:AN,1)+COUNTIFS($AN$3:AN102,AN102)-1</f>
        <v>205</v>
      </c>
      <c r="B102" s="54" t="s">
        <v>673</v>
      </c>
      <c r="C102" s="54" t="s">
        <v>77</v>
      </c>
      <c r="D102">
        <v>0</v>
      </c>
      <c r="E102">
        <v>15</v>
      </c>
      <c r="F102">
        <v>114</v>
      </c>
      <c r="G102">
        <v>23</v>
      </c>
      <c r="H102">
        <v>33</v>
      </c>
      <c r="I102">
        <v>131</v>
      </c>
      <c r="J102">
        <v>35</v>
      </c>
      <c r="K102">
        <v>0</v>
      </c>
      <c r="L102">
        <v>112</v>
      </c>
      <c r="M102">
        <v>2</v>
      </c>
      <c r="N102">
        <v>57</v>
      </c>
      <c r="O102">
        <v>0</v>
      </c>
      <c r="P102">
        <v>63</v>
      </c>
      <c r="Q102">
        <v>66</v>
      </c>
      <c r="R102">
        <v>98</v>
      </c>
      <c r="S102">
        <v>100</v>
      </c>
      <c r="W102" s="1">
        <f t="shared" si="18"/>
        <v>0</v>
      </c>
      <c r="X102" s="1">
        <f t="shared" si="19"/>
        <v>115</v>
      </c>
      <c r="Y102" s="1">
        <f t="shared" si="20"/>
        <v>17</v>
      </c>
      <c r="Z102" s="1">
        <f t="shared" si="21"/>
        <v>25</v>
      </c>
      <c r="AA102" s="1">
        <f t="shared" si="22"/>
        <v>83</v>
      </c>
      <c r="AB102" s="1">
        <f t="shared" si="23"/>
        <v>38</v>
      </c>
      <c r="AC102" s="1">
        <f t="shared" si="24"/>
        <v>35</v>
      </c>
      <c r="AD102" s="1">
        <f t="shared" si="25"/>
        <v>27</v>
      </c>
      <c r="AE102" s="1">
        <f t="shared" si="26"/>
        <v>15</v>
      </c>
      <c r="AF102" s="1">
        <f t="shared" si="27"/>
        <v>71</v>
      </c>
      <c r="AG102" s="1">
        <f t="shared" si="28"/>
        <v>24</v>
      </c>
      <c r="AH102" s="1">
        <f t="shared" si="29"/>
        <v>0</v>
      </c>
      <c r="AI102" s="1">
        <f t="shared" si="30"/>
        <v>37</v>
      </c>
      <c r="AJ102">
        <f t="shared" si="31"/>
        <v>487</v>
      </c>
      <c r="AK102" s="1">
        <f t="shared" si="32"/>
        <v>2</v>
      </c>
      <c r="AL102" s="1">
        <f>RANK(AJ102,AJ:AJ,0)+COUNTIFS($AJ$3:AJ102,AJ102)-1</f>
        <v>246</v>
      </c>
      <c r="AM102" s="1">
        <f>RANK(AK102,AK:AK,0)+COUNTIFS($AK$3:AK102,AK102)-1</f>
        <v>207</v>
      </c>
      <c r="AN102" s="5">
        <f t="shared" si="33"/>
        <v>184.33333333333334</v>
      </c>
    </row>
    <row r="103" spans="1:40">
      <c r="A103" s="5">
        <f>RANK(AN103,AN:AN,1)+COUNTIFS($AN$3:AN103,AN103)-1</f>
        <v>120</v>
      </c>
      <c r="B103" s="54" t="s">
        <v>674</v>
      </c>
      <c r="C103" s="54" t="s">
        <v>73</v>
      </c>
      <c r="D103">
        <v>0</v>
      </c>
      <c r="E103">
        <v>113</v>
      </c>
      <c r="F103">
        <v>18</v>
      </c>
      <c r="G103">
        <v>5</v>
      </c>
      <c r="H103">
        <v>54</v>
      </c>
      <c r="I103">
        <v>50</v>
      </c>
      <c r="J103">
        <v>0</v>
      </c>
      <c r="K103">
        <v>95</v>
      </c>
      <c r="L103">
        <v>20</v>
      </c>
      <c r="M103">
        <v>80</v>
      </c>
      <c r="N103">
        <v>9</v>
      </c>
      <c r="O103">
        <v>0</v>
      </c>
      <c r="P103">
        <v>6</v>
      </c>
      <c r="Q103">
        <v>47</v>
      </c>
      <c r="R103">
        <v>114</v>
      </c>
      <c r="S103">
        <v>101</v>
      </c>
      <c r="W103" s="1">
        <f t="shared" si="18"/>
        <v>0</v>
      </c>
      <c r="X103" s="1">
        <f t="shared" si="19"/>
        <v>17</v>
      </c>
      <c r="Y103" s="1">
        <f t="shared" si="20"/>
        <v>113</v>
      </c>
      <c r="Z103" s="1">
        <f t="shared" si="21"/>
        <v>43</v>
      </c>
      <c r="AA103" s="1">
        <f t="shared" si="22"/>
        <v>62</v>
      </c>
      <c r="AB103" s="1">
        <f t="shared" si="23"/>
        <v>43</v>
      </c>
      <c r="AC103" s="1">
        <f t="shared" si="24"/>
        <v>0</v>
      </c>
      <c r="AD103" s="1">
        <f t="shared" si="25"/>
        <v>68</v>
      </c>
      <c r="AE103" s="1">
        <f t="shared" si="26"/>
        <v>107</v>
      </c>
      <c r="AF103" s="1">
        <f t="shared" si="27"/>
        <v>7</v>
      </c>
      <c r="AG103" s="1">
        <f t="shared" si="28"/>
        <v>24</v>
      </c>
      <c r="AH103" s="1">
        <f t="shared" si="29"/>
        <v>0</v>
      </c>
      <c r="AI103" s="1">
        <f t="shared" si="30"/>
        <v>94</v>
      </c>
      <c r="AJ103">
        <f t="shared" si="31"/>
        <v>578</v>
      </c>
      <c r="AK103" s="1">
        <f t="shared" si="32"/>
        <v>3</v>
      </c>
      <c r="AL103" s="1">
        <f>RANK(AJ103,AJ:AJ,0)+COUNTIFS($AJ$3:AJ103,AJ103)-1</f>
        <v>163</v>
      </c>
      <c r="AM103" s="1">
        <f>RANK(AK103,AK:AK,0)+COUNTIFS($AK$3:AK103,AK103)-1</f>
        <v>128</v>
      </c>
      <c r="AN103" s="5">
        <f t="shared" si="33"/>
        <v>130.66666666666666</v>
      </c>
    </row>
    <row r="104" spans="1:40">
      <c r="A104" s="5">
        <f>RANK(AN104,AN:AN,1)+COUNTIFS($AN$3:AN104,AN104)-1</f>
        <v>106</v>
      </c>
      <c r="B104" s="54" t="s">
        <v>675</v>
      </c>
      <c r="C104" s="54" t="s">
        <v>50</v>
      </c>
      <c r="D104">
        <v>0</v>
      </c>
      <c r="E104">
        <v>131</v>
      </c>
      <c r="F104">
        <v>65</v>
      </c>
      <c r="G104">
        <v>82</v>
      </c>
      <c r="H104">
        <v>112</v>
      </c>
      <c r="I104">
        <v>5</v>
      </c>
      <c r="J104">
        <v>106</v>
      </c>
      <c r="K104">
        <v>47</v>
      </c>
      <c r="L104">
        <v>6</v>
      </c>
      <c r="M104">
        <v>9</v>
      </c>
      <c r="N104">
        <v>0</v>
      </c>
      <c r="O104">
        <v>51</v>
      </c>
      <c r="P104">
        <v>114</v>
      </c>
      <c r="Q104">
        <v>0</v>
      </c>
      <c r="R104">
        <v>80</v>
      </c>
      <c r="S104">
        <v>102</v>
      </c>
      <c r="W104" s="1">
        <f t="shared" si="18"/>
        <v>0</v>
      </c>
      <c r="X104" s="1">
        <f t="shared" si="19"/>
        <v>1</v>
      </c>
      <c r="Y104" s="1">
        <f t="shared" si="20"/>
        <v>66</v>
      </c>
      <c r="Z104" s="1">
        <f t="shared" si="21"/>
        <v>34</v>
      </c>
      <c r="AA104" s="1">
        <f t="shared" si="22"/>
        <v>4</v>
      </c>
      <c r="AB104" s="1">
        <f t="shared" si="23"/>
        <v>88</v>
      </c>
      <c r="AC104" s="1">
        <f t="shared" si="24"/>
        <v>106</v>
      </c>
      <c r="AD104" s="1">
        <f t="shared" si="25"/>
        <v>20</v>
      </c>
      <c r="AE104" s="1">
        <f t="shared" si="26"/>
        <v>121</v>
      </c>
      <c r="AF104" s="1">
        <f t="shared" si="27"/>
        <v>64</v>
      </c>
      <c r="AG104" s="1">
        <f t="shared" si="28"/>
        <v>33</v>
      </c>
      <c r="AH104" s="1">
        <f t="shared" si="29"/>
        <v>51</v>
      </c>
      <c r="AI104" s="1">
        <f t="shared" si="30"/>
        <v>14</v>
      </c>
      <c r="AJ104">
        <f t="shared" si="31"/>
        <v>602</v>
      </c>
      <c r="AK104" s="1">
        <f t="shared" si="32"/>
        <v>3</v>
      </c>
      <c r="AL104" s="1">
        <f>RANK(AJ104,AJ:AJ,0)+COUNTIFS($AJ$3:AJ104,AJ104)-1</f>
        <v>142</v>
      </c>
      <c r="AM104" s="1">
        <f>RANK(AK104,AK:AK,0)+COUNTIFS($AK$3:AK104,AK104)-1</f>
        <v>129</v>
      </c>
      <c r="AN104" s="5">
        <f t="shared" si="33"/>
        <v>124.33333333333333</v>
      </c>
    </row>
    <row r="105" spans="1:40">
      <c r="A105" s="5">
        <f>RANK(AN105,AN:AN,1)+COUNTIFS($AN$3:AN105,AN105)-1</f>
        <v>124</v>
      </c>
      <c r="B105" s="54" t="s">
        <v>676</v>
      </c>
      <c r="C105" s="54" t="s">
        <v>126</v>
      </c>
      <c r="D105">
        <v>0</v>
      </c>
      <c r="E105">
        <v>131</v>
      </c>
      <c r="F105">
        <v>118</v>
      </c>
      <c r="G105">
        <v>0</v>
      </c>
      <c r="H105">
        <v>63</v>
      </c>
      <c r="I105">
        <v>91</v>
      </c>
      <c r="J105">
        <v>100</v>
      </c>
      <c r="K105">
        <v>40</v>
      </c>
      <c r="L105">
        <v>4</v>
      </c>
      <c r="M105">
        <v>0</v>
      </c>
      <c r="N105">
        <v>13</v>
      </c>
      <c r="O105">
        <v>82</v>
      </c>
      <c r="P105">
        <v>56</v>
      </c>
      <c r="Q105">
        <v>43</v>
      </c>
      <c r="R105">
        <v>58</v>
      </c>
      <c r="S105">
        <v>103</v>
      </c>
      <c r="W105" s="1">
        <f t="shared" si="18"/>
        <v>0</v>
      </c>
      <c r="X105" s="1">
        <f t="shared" si="19"/>
        <v>1</v>
      </c>
      <c r="Y105" s="1">
        <f t="shared" si="20"/>
        <v>13</v>
      </c>
      <c r="Z105" s="1">
        <f t="shared" si="21"/>
        <v>48</v>
      </c>
      <c r="AA105" s="1">
        <f t="shared" si="22"/>
        <v>53</v>
      </c>
      <c r="AB105" s="1">
        <f t="shared" si="23"/>
        <v>2</v>
      </c>
      <c r="AC105" s="1">
        <f t="shared" si="24"/>
        <v>100</v>
      </c>
      <c r="AD105" s="1">
        <f t="shared" si="25"/>
        <v>13</v>
      </c>
      <c r="AE105" s="1">
        <f t="shared" si="26"/>
        <v>123</v>
      </c>
      <c r="AF105" s="1">
        <f t="shared" si="27"/>
        <v>73</v>
      </c>
      <c r="AG105" s="1">
        <f t="shared" si="28"/>
        <v>20</v>
      </c>
      <c r="AH105" s="1">
        <f t="shared" si="29"/>
        <v>82</v>
      </c>
      <c r="AI105" s="1">
        <f t="shared" si="30"/>
        <v>44</v>
      </c>
      <c r="AJ105">
        <f t="shared" si="31"/>
        <v>572</v>
      </c>
      <c r="AK105" s="1">
        <f t="shared" si="32"/>
        <v>3</v>
      </c>
      <c r="AL105" s="1">
        <f>RANK(AJ105,AJ:AJ,0)+COUNTIFS($AJ$3:AJ105,AJ105)-1</f>
        <v>172</v>
      </c>
      <c r="AM105" s="1">
        <f>RANK(AK105,AK:AK,0)+COUNTIFS($AK$3:AK105,AK105)-1</f>
        <v>130</v>
      </c>
      <c r="AN105" s="5">
        <f t="shared" si="33"/>
        <v>135</v>
      </c>
    </row>
    <row r="106" spans="1:40">
      <c r="A106" s="5">
        <f>RANK(AN106,AN:AN,1)+COUNTIFS($AN$3:AN106,AN106)-1</f>
        <v>80</v>
      </c>
      <c r="B106" s="54" t="s">
        <v>677</v>
      </c>
      <c r="C106" s="54" t="s">
        <v>7</v>
      </c>
      <c r="D106">
        <v>0</v>
      </c>
      <c r="E106">
        <v>52</v>
      </c>
      <c r="F106">
        <v>21</v>
      </c>
      <c r="G106">
        <v>0</v>
      </c>
      <c r="H106">
        <v>39</v>
      </c>
      <c r="I106">
        <v>24</v>
      </c>
      <c r="J106">
        <v>25</v>
      </c>
      <c r="K106">
        <v>113</v>
      </c>
      <c r="L106">
        <v>23</v>
      </c>
      <c r="M106">
        <v>37</v>
      </c>
      <c r="N106">
        <v>44</v>
      </c>
      <c r="O106">
        <v>0</v>
      </c>
      <c r="P106">
        <v>65</v>
      </c>
      <c r="Q106">
        <v>86</v>
      </c>
      <c r="R106">
        <v>84</v>
      </c>
      <c r="S106">
        <v>104</v>
      </c>
      <c r="W106" s="1">
        <f t="shared" si="18"/>
        <v>0</v>
      </c>
      <c r="X106" s="1">
        <f t="shared" si="19"/>
        <v>78</v>
      </c>
      <c r="Y106" s="1">
        <f t="shared" si="20"/>
        <v>110</v>
      </c>
      <c r="Z106" s="1">
        <f t="shared" si="21"/>
        <v>48</v>
      </c>
      <c r="AA106" s="1">
        <f t="shared" si="22"/>
        <v>77</v>
      </c>
      <c r="AB106" s="1">
        <f t="shared" si="23"/>
        <v>69</v>
      </c>
      <c r="AC106" s="1">
        <f t="shared" si="24"/>
        <v>25</v>
      </c>
      <c r="AD106" s="1">
        <f t="shared" si="25"/>
        <v>86</v>
      </c>
      <c r="AE106" s="1">
        <f t="shared" si="26"/>
        <v>104</v>
      </c>
      <c r="AF106" s="1">
        <f t="shared" si="27"/>
        <v>36</v>
      </c>
      <c r="AG106" s="1">
        <f t="shared" si="28"/>
        <v>11</v>
      </c>
      <c r="AH106" s="1">
        <f t="shared" si="29"/>
        <v>0</v>
      </c>
      <c r="AI106" s="1">
        <f t="shared" si="30"/>
        <v>35</v>
      </c>
      <c r="AJ106">
        <f t="shared" si="31"/>
        <v>679</v>
      </c>
      <c r="AK106" s="1">
        <f t="shared" si="32"/>
        <v>3</v>
      </c>
      <c r="AL106" s="1">
        <f>RANK(AJ106,AJ:AJ,0)+COUNTIFS($AJ$3:AJ106,AJ106)-1</f>
        <v>78</v>
      </c>
      <c r="AM106" s="1">
        <f>RANK(AK106,AK:AK,0)+COUNTIFS($AK$3:AK106,AK106)-1</f>
        <v>131</v>
      </c>
      <c r="AN106" s="5">
        <f t="shared" si="33"/>
        <v>104.33333333333333</v>
      </c>
    </row>
    <row r="107" spans="1:40">
      <c r="A107" s="5">
        <f>RANK(AN107,AN:AN,1)+COUNTIFS($AN$3:AN107,AN107)-1</f>
        <v>8</v>
      </c>
      <c r="B107" s="54" t="s">
        <v>678</v>
      </c>
      <c r="C107" s="54" t="s">
        <v>8</v>
      </c>
      <c r="D107">
        <v>10</v>
      </c>
      <c r="E107">
        <v>0</v>
      </c>
      <c r="F107">
        <v>63</v>
      </c>
      <c r="G107">
        <v>131</v>
      </c>
      <c r="H107">
        <v>5</v>
      </c>
      <c r="I107">
        <v>0</v>
      </c>
      <c r="J107">
        <v>66</v>
      </c>
      <c r="K107">
        <v>15</v>
      </c>
      <c r="L107">
        <v>57</v>
      </c>
      <c r="M107">
        <v>55</v>
      </c>
      <c r="N107">
        <v>118</v>
      </c>
      <c r="O107">
        <v>42</v>
      </c>
      <c r="P107">
        <v>0</v>
      </c>
      <c r="Q107">
        <v>28</v>
      </c>
      <c r="R107">
        <v>35</v>
      </c>
      <c r="S107">
        <v>105</v>
      </c>
      <c r="W107" s="1">
        <f t="shared" si="18"/>
        <v>10</v>
      </c>
      <c r="X107" s="1">
        <f t="shared" si="19"/>
        <v>130</v>
      </c>
      <c r="Y107" s="1">
        <f t="shared" si="20"/>
        <v>68</v>
      </c>
      <c r="Z107" s="1">
        <f t="shared" si="21"/>
        <v>83</v>
      </c>
      <c r="AA107" s="1">
        <f t="shared" si="22"/>
        <v>111</v>
      </c>
      <c r="AB107" s="1">
        <f t="shared" si="23"/>
        <v>93</v>
      </c>
      <c r="AC107" s="1">
        <f t="shared" si="24"/>
        <v>66</v>
      </c>
      <c r="AD107" s="1">
        <f t="shared" si="25"/>
        <v>12</v>
      </c>
      <c r="AE107" s="1">
        <f t="shared" si="26"/>
        <v>70</v>
      </c>
      <c r="AF107" s="1">
        <f t="shared" si="27"/>
        <v>18</v>
      </c>
      <c r="AG107" s="1">
        <f t="shared" si="28"/>
        <v>85</v>
      </c>
      <c r="AH107" s="1">
        <f t="shared" si="29"/>
        <v>42</v>
      </c>
      <c r="AI107" s="1">
        <f t="shared" si="30"/>
        <v>100</v>
      </c>
      <c r="AJ107">
        <f t="shared" si="31"/>
        <v>888</v>
      </c>
      <c r="AK107" s="1">
        <f t="shared" si="32"/>
        <v>6</v>
      </c>
      <c r="AL107" s="1">
        <f>RANK(AJ107,AJ:AJ,0)+COUNTIFS($AJ$3:AJ107,AJ107)-1</f>
        <v>1</v>
      </c>
      <c r="AM107" s="1">
        <f>RANK(AK107,AK:AK,0)+COUNTIFS($AK$3:AK107,AK107)-1</f>
        <v>4</v>
      </c>
      <c r="AN107" s="5">
        <f t="shared" si="33"/>
        <v>36.666666666666664</v>
      </c>
    </row>
    <row r="108" spans="1:40">
      <c r="A108" s="5">
        <f>RANK(AN108,AN:AN,1)+COUNTIFS($AN$3:AN108,AN108)-1</f>
        <v>255</v>
      </c>
      <c r="B108" s="54" t="s">
        <v>679</v>
      </c>
      <c r="C108" s="54" t="s">
        <v>29</v>
      </c>
      <c r="D108">
        <v>0</v>
      </c>
      <c r="E108">
        <v>107</v>
      </c>
      <c r="F108">
        <v>61</v>
      </c>
      <c r="G108">
        <v>33</v>
      </c>
      <c r="H108">
        <v>97</v>
      </c>
      <c r="I108">
        <v>102</v>
      </c>
      <c r="J108">
        <v>22</v>
      </c>
      <c r="K108">
        <v>0</v>
      </c>
      <c r="L108">
        <v>90</v>
      </c>
      <c r="M108">
        <v>119</v>
      </c>
      <c r="N108">
        <v>0</v>
      </c>
      <c r="O108">
        <v>76</v>
      </c>
      <c r="P108">
        <v>48</v>
      </c>
      <c r="Q108">
        <v>26</v>
      </c>
      <c r="R108">
        <v>37</v>
      </c>
      <c r="S108">
        <v>106</v>
      </c>
      <c r="W108" s="1">
        <f t="shared" si="18"/>
        <v>0</v>
      </c>
      <c r="X108" s="1">
        <f t="shared" si="19"/>
        <v>23</v>
      </c>
      <c r="Y108" s="1">
        <f t="shared" si="20"/>
        <v>70</v>
      </c>
      <c r="Z108" s="1">
        <f t="shared" si="21"/>
        <v>15</v>
      </c>
      <c r="AA108" s="1">
        <f t="shared" si="22"/>
        <v>19</v>
      </c>
      <c r="AB108" s="1">
        <f t="shared" si="23"/>
        <v>9</v>
      </c>
      <c r="AC108" s="1">
        <f t="shared" si="24"/>
        <v>22</v>
      </c>
      <c r="AD108" s="1">
        <f t="shared" si="25"/>
        <v>27</v>
      </c>
      <c r="AE108" s="1">
        <f t="shared" si="26"/>
        <v>37</v>
      </c>
      <c r="AF108" s="1">
        <f t="shared" si="27"/>
        <v>46</v>
      </c>
      <c r="AG108" s="1">
        <f t="shared" si="28"/>
        <v>33</v>
      </c>
      <c r="AH108" s="1">
        <f t="shared" si="29"/>
        <v>76</v>
      </c>
      <c r="AI108" s="1">
        <f t="shared" si="30"/>
        <v>52</v>
      </c>
      <c r="AJ108">
        <f t="shared" si="31"/>
        <v>429</v>
      </c>
      <c r="AK108" s="1">
        <f t="shared" si="32"/>
        <v>0</v>
      </c>
      <c r="AL108" s="1">
        <f>RANK(AJ108,AJ:AJ,0)+COUNTIFS($AJ$3:AJ108,AJ108)-1</f>
        <v>271</v>
      </c>
      <c r="AM108" s="1">
        <f>RANK(AK108,AK:AK,0)+COUNTIFS($AK$3:AK108,AK108)-1</f>
        <v>293</v>
      </c>
      <c r="AN108" s="5">
        <f t="shared" si="33"/>
        <v>223.33333333333334</v>
      </c>
    </row>
    <row r="109" spans="1:40">
      <c r="A109" s="5">
        <f>RANK(AN109,AN:AN,1)+COUNTIFS($AN$3:AN109,AN109)-1</f>
        <v>118</v>
      </c>
      <c r="B109" s="54" t="s">
        <v>680</v>
      </c>
      <c r="C109" s="54" t="s">
        <v>123</v>
      </c>
      <c r="D109">
        <v>0</v>
      </c>
      <c r="E109">
        <v>100</v>
      </c>
      <c r="F109">
        <v>89</v>
      </c>
      <c r="G109">
        <v>131</v>
      </c>
      <c r="H109">
        <v>26</v>
      </c>
      <c r="I109">
        <v>14</v>
      </c>
      <c r="J109">
        <v>72</v>
      </c>
      <c r="K109">
        <v>105</v>
      </c>
      <c r="L109">
        <v>110</v>
      </c>
      <c r="M109">
        <v>0</v>
      </c>
      <c r="N109">
        <v>59</v>
      </c>
      <c r="O109">
        <v>46</v>
      </c>
      <c r="P109">
        <v>45</v>
      </c>
      <c r="Q109">
        <v>0</v>
      </c>
      <c r="R109">
        <v>7</v>
      </c>
      <c r="S109">
        <v>107</v>
      </c>
      <c r="W109" s="1">
        <f t="shared" si="18"/>
        <v>0</v>
      </c>
      <c r="X109" s="1">
        <f t="shared" si="19"/>
        <v>30</v>
      </c>
      <c r="Y109" s="1">
        <f t="shared" si="20"/>
        <v>42</v>
      </c>
      <c r="Z109" s="1">
        <f t="shared" si="21"/>
        <v>83</v>
      </c>
      <c r="AA109" s="1">
        <f t="shared" si="22"/>
        <v>90</v>
      </c>
      <c r="AB109" s="1">
        <f t="shared" si="23"/>
        <v>79</v>
      </c>
      <c r="AC109" s="1">
        <f t="shared" si="24"/>
        <v>72</v>
      </c>
      <c r="AD109" s="1">
        <f t="shared" si="25"/>
        <v>78</v>
      </c>
      <c r="AE109" s="1">
        <f t="shared" si="26"/>
        <v>17</v>
      </c>
      <c r="AF109" s="1">
        <f t="shared" si="27"/>
        <v>73</v>
      </c>
      <c r="AG109" s="1">
        <f t="shared" si="28"/>
        <v>26</v>
      </c>
      <c r="AH109" s="1">
        <f t="shared" si="29"/>
        <v>46</v>
      </c>
      <c r="AI109" s="1">
        <f t="shared" si="30"/>
        <v>55</v>
      </c>
      <c r="AJ109">
        <f t="shared" si="31"/>
        <v>691</v>
      </c>
      <c r="AK109" s="1">
        <f t="shared" si="32"/>
        <v>2</v>
      </c>
      <c r="AL109" s="1">
        <f>RANK(AJ109,AJ:AJ,0)+COUNTIFS($AJ$3:AJ109,AJ109)-1</f>
        <v>71</v>
      </c>
      <c r="AM109" s="1">
        <f>RANK(AK109,AK:AK,0)+COUNTIFS($AK$3:AK109,AK109)-1</f>
        <v>208</v>
      </c>
      <c r="AN109" s="5">
        <f t="shared" si="33"/>
        <v>128.66666666666666</v>
      </c>
    </row>
    <row r="110" spans="1:40">
      <c r="A110" s="5">
        <f>RANK(AN110,AN:AN,1)+COUNTIFS($AN$3:AN110,AN110)-1</f>
        <v>19</v>
      </c>
      <c r="B110" s="54" t="s">
        <v>681</v>
      </c>
      <c r="C110" s="54" t="s">
        <v>16</v>
      </c>
      <c r="D110">
        <v>0</v>
      </c>
      <c r="E110">
        <v>11</v>
      </c>
      <c r="F110">
        <v>49</v>
      </c>
      <c r="G110">
        <v>83</v>
      </c>
      <c r="H110">
        <v>107</v>
      </c>
      <c r="I110">
        <v>86</v>
      </c>
      <c r="J110">
        <v>84</v>
      </c>
      <c r="K110">
        <v>39</v>
      </c>
      <c r="L110">
        <v>0</v>
      </c>
      <c r="M110">
        <v>23</v>
      </c>
      <c r="N110">
        <v>0</v>
      </c>
      <c r="O110">
        <v>113</v>
      </c>
      <c r="P110">
        <v>3</v>
      </c>
      <c r="Q110">
        <v>24</v>
      </c>
      <c r="R110">
        <v>44</v>
      </c>
      <c r="S110">
        <v>108</v>
      </c>
      <c r="W110" s="1">
        <f t="shared" si="18"/>
        <v>0</v>
      </c>
      <c r="X110" s="1">
        <f t="shared" si="19"/>
        <v>119</v>
      </c>
      <c r="Y110" s="1">
        <f t="shared" si="20"/>
        <v>82</v>
      </c>
      <c r="Z110" s="1">
        <f t="shared" si="21"/>
        <v>35</v>
      </c>
      <c r="AA110" s="1">
        <f t="shared" si="22"/>
        <v>9</v>
      </c>
      <c r="AB110" s="1">
        <f t="shared" si="23"/>
        <v>7</v>
      </c>
      <c r="AC110" s="1">
        <f t="shared" si="24"/>
        <v>84</v>
      </c>
      <c r="AD110" s="1">
        <f t="shared" si="25"/>
        <v>12</v>
      </c>
      <c r="AE110" s="1">
        <f t="shared" si="26"/>
        <v>127</v>
      </c>
      <c r="AF110" s="1">
        <f t="shared" si="27"/>
        <v>50</v>
      </c>
      <c r="AG110" s="1">
        <f t="shared" si="28"/>
        <v>33</v>
      </c>
      <c r="AH110" s="1">
        <f t="shared" si="29"/>
        <v>113</v>
      </c>
      <c r="AI110" s="1">
        <f t="shared" si="30"/>
        <v>97</v>
      </c>
      <c r="AJ110">
        <f t="shared" si="31"/>
        <v>768</v>
      </c>
      <c r="AK110" s="1">
        <f t="shared" si="32"/>
        <v>6</v>
      </c>
      <c r="AL110" s="1">
        <f>RANK(AJ110,AJ:AJ,0)+COUNTIFS($AJ$3:AJ110,AJ110)-1</f>
        <v>29</v>
      </c>
      <c r="AM110" s="1">
        <f>RANK(AK110,AK:AK,0)+COUNTIFS($AK$3:AK110,AK110)-1</f>
        <v>5</v>
      </c>
      <c r="AN110" s="5">
        <f t="shared" si="33"/>
        <v>47.333333333333336</v>
      </c>
    </row>
    <row r="111" spans="1:40">
      <c r="A111" s="5">
        <f>RANK(AN111,AN:AN,1)+COUNTIFS($AN$3:AN111,AN111)-1</f>
        <v>32</v>
      </c>
      <c r="B111" s="54" t="s">
        <v>682</v>
      </c>
      <c r="C111" s="54" t="s">
        <v>54</v>
      </c>
      <c r="D111">
        <v>0</v>
      </c>
      <c r="E111">
        <v>71</v>
      </c>
      <c r="F111">
        <v>79</v>
      </c>
      <c r="G111">
        <v>88</v>
      </c>
      <c r="H111">
        <v>83</v>
      </c>
      <c r="I111">
        <v>0</v>
      </c>
      <c r="J111">
        <v>119</v>
      </c>
      <c r="K111">
        <v>97</v>
      </c>
      <c r="L111">
        <v>48</v>
      </c>
      <c r="M111">
        <v>61</v>
      </c>
      <c r="N111">
        <v>90</v>
      </c>
      <c r="O111">
        <v>123</v>
      </c>
      <c r="P111">
        <v>0</v>
      </c>
      <c r="Q111">
        <v>22</v>
      </c>
      <c r="R111">
        <v>53</v>
      </c>
      <c r="S111">
        <v>109</v>
      </c>
      <c r="W111" s="1">
        <f t="shared" si="18"/>
        <v>0</v>
      </c>
      <c r="X111" s="1">
        <f t="shared" si="19"/>
        <v>59</v>
      </c>
      <c r="Y111" s="1">
        <f t="shared" si="20"/>
        <v>52</v>
      </c>
      <c r="Z111" s="1">
        <f t="shared" si="21"/>
        <v>40</v>
      </c>
      <c r="AA111" s="1">
        <f t="shared" si="22"/>
        <v>33</v>
      </c>
      <c r="AB111" s="1">
        <f t="shared" si="23"/>
        <v>93</v>
      </c>
      <c r="AC111" s="1">
        <f t="shared" si="24"/>
        <v>119</v>
      </c>
      <c r="AD111" s="1">
        <f t="shared" si="25"/>
        <v>70</v>
      </c>
      <c r="AE111" s="1">
        <f t="shared" si="26"/>
        <v>79</v>
      </c>
      <c r="AF111" s="1">
        <f t="shared" si="27"/>
        <v>12</v>
      </c>
      <c r="AG111" s="1">
        <f t="shared" si="28"/>
        <v>57</v>
      </c>
      <c r="AH111" s="1">
        <f t="shared" si="29"/>
        <v>123</v>
      </c>
      <c r="AI111" s="1">
        <f t="shared" si="30"/>
        <v>100</v>
      </c>
      <c r="AJ111">
        <f t="shared" si="31"/>
        <v>837</v>
      </c>
      <c r="AK111" s="1">
        <f t="shared" si="32"/>
        <v>4</v>
      </c>
      <c r="AL111" s="1">
        <f>RANK(AJ111,AJ:AJ,0)+COUNTIFS($AJ$3:AJ111,AJ111)-1</f>
        <v>5</v>
      </c>
      <c r="AM111" s="1">
        <f>RANK(AK111,AK:AK,0)+COUNTIFS($AK$3:AK111,AK111)-1</f>
        <v>72</v>
      </c>
      <c r="AN111" s="5">
        <f t="shared" si="33"/>
        <v>62</v>
      </c>
    </row>
    <row r="112" spans="1:40">
      <c r="A112" s="5">
        <f>RANK(AN112,AN:AN,1)+COUNTIFS($AN$3:AN112,AN112)-1</f>
        <v>21</v>
      </c>
      <c r="B112" s="54" t="s">
        <v>683</v>
      </c>
      <c r="C112" s="54" t="s">
        <v>23</v>
      </c>
      <c r="D112">
        <v>0</v>
      </c>
      <c r="E112">
        <v>90</v>
      </c>
      <c r="F112">
        <v>84</v>
      </c>
      <c r="G112">
        <v>47</v>
      </c>
      <c r="H112">
        <v>0</v>
      </c>
      <c r="I112">
        <v>69</v>
      </c>
      <c r="J112">
        <v>33</v>
      </c>
      <c r="K112">
        <v>130</v>
      </c>
      <c r="L112">
        <v>11</v>
      </c>
      <c r="M112">
        <v>0</v>
      </c>
      <c r="N112">
        <v>120</v>
      </c>
      <c r="O112">
        <v>127</v>
      </c>
      <c r="P112">
        <v>36</v>
      </c>
      <c r="Q112">
        <v>8</v>
      </c>
      <c r="R112">
        <v>100</v>
      </c>
      <c r="S112">
        <v>110</v>
      </c>
      <c r="W112" s="1">
        <f t="shared" si="18"/>
        <v>0</v>
      </c>
      <c r="X112" s="1">
        <f t="shared" si="19"/>
        <v>40</v>
      </c>
      <c r="Y112" s="1">
        <f t="shared" si="20"/>
        <v>47</v>
      </c>
      <c r="Z112" s="1">
        <f t="shared" si="21"/>
        <v>1</v>
      </c>
      <c r="AA112" s="1">
        <f t="shared" si="22"/>
        <v>116</v>
      </c>
      <c r="AB112" s="1">
        <f t="shared" si="23"/>
        <v>24</v>
      </c>
      <c r="AC112" s="1">
        <f t="shared" si="24"/>
        <v>33</v>
      </c>
      <c r="AD112" s="1">
        <f t="shared" si="25"/>
        <v>103</v>
      </c>
      <c r="AE112" s="1">
        <f t="shared" si="26"/>
        <v>116</v>
      </c>
      <c r="AF112" s="1">
        <f t="shared" si="27"/>
        <v>73</v>
      </c>
      <c r="AG112" s="1">
        <f t="shared" si="28"/>
        <v>87</v>
      </c>
      <c r="AH112" s="1">
        <f t="shared" si="29"/>
        <v>127</v>
      </c>
      <c r="AI112" s="1">
        <f t="shared" si="30"/>
        <v>64</v>
      </c>
      <c r="AJ112">
        <f t="shared" si="31"/>
        <v>831</v>
      </c>
      <c r="AK112" s="1">
        <f t="shared" si="32"/>
        <v>5</v>
      </c>
      <c r="AL112" s="1">
        <f>RANK(AJ112,AJ:AJ,0)+COUNTIFS($AJ$3:AJ112,AJ112)-1</f>
        <v>6</v>
      </c>
      <c r="AM112" s="1">
        <f>RANK(AK112,AK:AK,0)+COUNTIFS($AK$3:AK112,AK112)-1</f>
        <v>29</v>
      </c>
      <c r="AN112" s="5">
        <f t="shared" si="33"/>
        <v>48.333333333333336</v>
      </c>
    </row>
    <row r="113" spans="1:40">
      <c r="A113" s="5">
        <f>RANK(AN113,AN:AN,1)+COUNTIFS($AN$3:AN113,AN113)-1</f>
        <v>192</v>
      </c>
      <c r="B113" s="54" t="s">
        <v>684</v>
      </c>
      <c r="C113" s="54" t="s">
        <v>78</v>
      </c>
      <c r="D113">
        <v>0</v>
      </c>
      <c r="E113">
        <v>76</v>
      </c>
      <c r="F113">
        <v>131</v>
      </c>
      <c r="G113">
        <v>89</v>
      </c>
      <c r="H113">
        <v>106</v>
      </c>
      <c r="I113">
        <v>85</v>
      </c>
      <c r="J113">
        <v>73</v>
      </c>
      <c r="K113">
        <v>104</v>
      </c>
      <c r="L113">
        <v>0</v>
      </c>
      <c r="M113">
        <v>31</v>
      </c>
      <c r="N113">
        <v>117</v>
      </c>
      <c r="O113">
        <v>0</v>
      </c>
      <c r="P113">
        <v>88</v>
      </c>
      <c r="Q113">
        <v>34</v>
      </c>
      <c r="R113">
        <v>75</v>
      </c>
      <c r="S113">
        <v>111</v>
      </c>
      <c r="W113" s="1">
        <f t="shared" si="18"/>
        <v>0</v>
      </c>
      <c r="X113" s="1">
        <f t="shared" si="19"/>
        <v>54</v>
      </c>
      <c r="Y113" s="1">
        <f t="shared" si="20"/>
        <v>0</v>
      </c>
      <c r="Z113" s="1">
        <f t="shared" si="21"/>
        <v>41</v>
      </c>
      <c r="AA113" s="1">
        <f t="shared" si="22"/>
        <v>10</v>
      </c>
      <c r="AB113" s="1">
        <f t="shared" si="23"/>
        <v>8</v>
      </c>
      <c r="AC113" s="1">
        <f t="shared" si="24"/>
        <v>73</v>
      </c>
      <c r="AD113" s="1">
        <f t="shared" si="25"/>
        <v>77</v>
      </c>
      <c r="AE113" s="1">
        <f t="shared" si="26"/>
        <v>127</v>
      </c>
      <c r="AF113" s="1">
        <f t="shared" si="27"/>
        <v>42</v>
      </c>
      <c r="AG113" s="1">
        <f t="shared" si="28"/>
        <v>84</v>
      </c>
      <c r="AH113" s="1">
        <f t="shared" si="29"/>
        <v>0</v>
      </c>
      <c r="AI113" s="1">
        <f t="shared" si="30"/>
        <v>12</v>
      </c>
      <c r="AJ113">
        <f t="shared" si="31"/>
        <v>528</v>
      </c>
      <c r="AK113" s="1">
        <f t="shared" si="32"/>
        <v>2</v>
      </c>
      <c r="AL113" s="1">
        <f>RANK(AJ113,AJ:AJ,0)+COUNTIFS($AJ$3:AJ113,AJ113)-1</f>
        <v>212</v>
      </c>
      <c r="AM113" s="1">
        <f>RANK(AK113,AK:AK,0)+COUNTIFS($AK$3:AK113,AK113)-1</f>
        <v>209</v>
      </c>
      <c r="AN113" s="5">
        <f t="shared" si="33"/>
        <v>177.33333333333334</v>
      </c>
    </row>
    <row r="114" spans="1:40">
      <c r="A114" s="5">
        <f>RANK(AN114,AN:AN,1)+COUNTIFS($AN$3:AN114,AN114)-1</f>
        <v>197</v>
      </c>
      <c r="B114" s="54" t="s">
        <v>685</v>
      </c>
      <c r="C114" s="54" t="s">
        <v>58</v>
      </c>
      <c r="D114">
        <v>0</v>
      </c>
      <c r="E114">
        <v>131</v>
      </c>
      <c r="F114">
        <v>0</v>
      </c>
      <c r="G114">
        <v>25</v>
      </c>
      <c r="H114">
        <v>96</v>
      </c>
      <c r="I114">
        <v>81</v>
      </c>
      <c r="J114">
        <v>41</v>
      </c>
      <c r="K114">
        <v>101</v>
      </c>
      <c r="L114">
        <v>129</v>
      </c>
      <c r="M114">
        <v>108</v>
      </c>
      <c r="N114">
        <v>0</v>
      </c>
      <c r="O114">
        <v>130</v>
      </c>
      <c r="P114">
        <v>115</v>
      </c>
      <c r="Q114">
        <v>94</v>
      </c>
      <c r="R114">
        <v>92</v>
      </c>
      <c r="S114">
        <v>112</v>
      </c>
      <c r="W114" s="1">
        <f t="shared" si="18"/>
        <v>0</v>
      </c>
      <c r="X114" s="1">
        <f t="shared" si="19"/>
        <v>1</v>
      </c>
      <c r="Y114" s="1">
        <f t="shared" si="20"/>
        <v>131</v>
      </c>
      <c r="Z114" s="1">
        <f t="shared" si="21"/>
        <v>23</v>
      </c>
      <c r="AA114" s="1">
        <f t="shared" si="22"/>
        <v>20</v>
      </c>
      <c r="AB114" s="1">
        <f t="shared" si="23"/>
        <v>12</v>
      </c>
      <c r="AC114" s="1">
        <f t="shared" si="24"/>
        <v>41</v>
      </c>
      <c r="AD114" s="1">
        <f t="shared" si="25"/>
        <v>74</v>
      </c>
      <c r="AE114" s="1">
        <f t="shared" si="26"/>
        <v>2</v>
      </c>
      <c r="AF114" s="1">
        <f t="shared" si="27"/>
        <v>35</v>
      </c>
      <c r="AG114" s="1">
        <f t="shared" si="28"/>
        <v>33</v>
      </c>
      <c r="AH114" s="1">
        <f t="shared" si="29"/>
        <v>130</v>
      </c>
      <c r="AI114" s="1">
        <f t="shared" si="30"/>
        <v>15</v>
      </c>
      <c r="AJ114">
        <f t="shared" si="31"/>
        <v>517</v>
      </c>
      <c r="AK114" s="1">
        <f t="shared" si="32"/>
        <v>2</v>
      </c>
      <c r="AL114" s="1">
        <f>RANK(AJ114,AJ:AJ,0)+COUNTIFS($AJ$3:AJ114,AJ114)-1</f>
        <v>220</v>
      </c>
      <c r="AM114" s="1">
        <f>RANK(AK114,AK:AK,0)+COUNTIFS($AK$3:AK114,AK114)-1</f>
        <v>210</v>
      </c>
      <c r="AN114" s="5">
        <f t="shared" si="33"/>
        <v>180.66666666666666</v>
      </c>
    </row>
    <row r="115" spans="1:40">
      <c r="A115" s="5">
        <f>RANK(AN115,AN:AN,1)+COUNTIFS($AN$3:AN115,AN115)-1</f>
        <v>87</v>
      </c>
      <c r="B115" s="54" t="s">
        <v>686</v>
      </c>
      <c r="C115" s="54" t="s">
        <v>107</v>
      </c>
      <c r="D115">
        <v>68</v>
      </c>
      <c r="E115">
        <v>0</v>
      </c>
      <c r="F115">
        <v>131</v>
      </c>
      <c r="G115">
        <v>129</v>
      </c>
      <c r="H115">
        <v>0</v>
      </c>
      <c r="I115">
        <v>90</v>
      </c>
      <c r="J115">
        <v>76</v>
      </c>
      <c r="K115">
        <v>22</v>
      </c>
      <c r="L115">
        <v>61</v>
      </c>
      <c r="M115">
        <v>123</v>
      </c>
      <c r="N115">
        <v>102</v>
      </c>
      <c r="O115">
        <v>0</v>
      </c>
      <c r="P115">
        <v>97</v>
      </c>
      <c r="Q115">
        <v>53</v>
      </c>
      <c r="R115">
        <v>83</v>
      </c>
      <c r="S115">
        <v>113</v>
      </c>
      <c r="W115" s="1">
        <f t="shared" si="18"/>
        <v>68</v>
      </c>
      <c r="X115" s="1">
        <f t="shared" si="19"/>
        <v>130</v>
      </c>
      <c r="Y115" s="1">
        <f t="shared" si="20"/>
        <v>0</v>
      </c>
      <c r="Z115" s="1">
        <f t="shared" si="21"/>
        <v>81</v>
      </c>
      <c r="AA115" s="1">
        <f t="shared" si="22"/>
        <v>116</v>
      </c>
      <c r="AB115" s="1">
        <f t="shared" si="23"/>
        <v>3</v>
      </c>
      <c r="AC115" s="1">
        <f t="shared" si="24"/>
        <v>76</v>
      </c>
      <c r="AD115" s="1">
        <f t="shared" si="25"/>
        <v>5</v>
      </c>
      <c r="AE115" s="1">
        <f t="shared" si="26"/>
        <v>66</v>
      </c>
      <c r="AF115" s="1">
        <f t="shared" si="27"/>
        <v>50</v>
      </c>
      <c r="AG115" s="1">
        <f t="shared" si="28"/>
        <v>69</v>
      </c>
      <c r="AH115" s="1">
        <f t="shared" si="29"/>
        <v>0</v>
      </c>
      <c r="AI115" s="1">
        <f t="shared" si="30"/>
        <v>3</v>
      </c>
      <c r="AJ115">
        <f t="shared" si="31"/>
        <v>667</v>
      </c>
      <c r="AK115" s="1">
        <f t="shared" si="32"/>
        <v>3</v>
      </c>
      <c r="AL115" s="1">
        <f>RANK(AJ115,AJ:AJ,0)+COUNTIFS($AJ$3:AJ115,AJ115)-1</f>
        <v>90</v>
      </c>
      <c r="AM115" s="1">
        <f>RANK(AK115,AK:AK,0)+COUNTIFS($AK$3:AK115,AK115)-1</f>
        <v>132</v>
      </c>
      <c r="AN115" s="5">
        <f t="shared" si="33"/>
        <v>111.66666666666667</v>
      </c>
    </row>
    <row r="116" spans="1:40">
      <c r="A116" s="5">
        <f>RANK(AN116,AN:AN,1)+COUNTIFS($AN$3:AN116,AN116)-1</f>
        <v>264</v>
      </c>
      <c r="B116" s="54" t="s">
        <v>687</v>
      </c>
      <c r="C116" s="54" t="s">
        <v>22</v>
      </c>
      <c r="D116">
        <v>0</v>
      </c>
      <c r="E116">
        <v>122</v>
      </c>
      <c r="F116">
        <v>131</v>
      </c>
      <c r="G116">
        <v>0</v>
      </c>
      <c r="H116">
        <v>73</v>
      </c>
      <c r="I116">
        <v>71</v>
      </c>
      <c r="J116">
        <v>45</v>
      </c>
      <c r="K116">
        <v>0</v>
      </c>
      <c r="L116">
        <v>87</v>
      </c>
      <c r="M116">
        <v>88</v>
      </c>
      <c r="N116">
        <v>32</v>
      </c>
      <c r="O116">
        <v>31</v>
      </c>
      <c r="P116">
        <v>34</v>
      </c>
      <c r="Q116">
        <v>75</v>
      </c>
      <c r="R116">
        <v>104</v>
      </c>
      <c r="S116">
        <v>114</v>
      </c>
      <c r="W116" s="1">
        <f t="shared" si="18"/>
        <v>0</v>
      </c>
      <c r="X116" s="1">
        <f t="shared" si="19"/>
        <v>8</v>
      </c>
      <c r="Y116" s="1">
        <f t="shared" si="20"/>
        <v>0</v>
      </c>
      <c r="Z116" s="1">
        <f t="shared" si="21"/>
        <v>48</v>
      </c>
      <c r="AA116" s="1">
        <f t="shared" si="22"/>
        <v>43</v>
      </c>
      <c r="AB116" s="1">
        <f t="shared" si="23"/>
        <v>22</v>
      </c>
      <c r="AC116" s="1">
        <f t="shared" si="24"/>
        <v>45</v>
      </c>
      <c r="AD116" s="1">
        <f t="shared" si="25"/>
        <v>27</v>
      </c>
      <c r="AE116" s="1">
        <f t="shared" si="26"/>
        <v>40</v>
      </c>
      <c r="AF116" s="1">
        <f t="shared" si="27"/>
        <v>15</v>
      </c>
      <c r="AG116" s="1">
        <f t="shared" si="28"/>
        <v>1</v>
      </c>
      <c r="AH116" s="1">
        <f t="shared" si="29"/>
        <v>31</v>
      </c>
      <c r="AI116" s="1">
        <f t="shared" si="30"/>
        <v>66</v>
      </c>
      <c r="AJ116">
        <f t="shared" si="31"/>
        <v>346</v>
      </c>
      <c r="AK116" s="1">
        <f t="shared" si="32"/>
        <v>0</v>
      </c>
      <c r="AL116" s="1">
        <f>RANK(AJ116,AJ:AJ,0)+COUNTIFS($AJ$3:AJ116,AJ116)-1</f>
        <v>293</v>
      </c>
      <c r="AM116" s="1">
        <f>RANK(AK116,AK:AK,0)+COUNTIFS($AK$3:AK116,AK116)-1</f>
        <v>294</v>
      </c>
      <c r="AN116" s="5">
        <f t="shared" si="33"/>
        <v>233.66666666666666</v>
      </c>
    </row>
    <row r="117" spans="1:40">
      <c r="A117" s="5">
        <f>RANK(AN117,AN:AN,1)+COUNTIFS($AN$3:AN117,AN117)-1</f>
        <v>55</v>
      </c>
      <c r="B117" s="54" t="s">
        <v>688</v>
      </c>
      <c r="C117" s="54" t="s">
        <v>45</v>
      </c>
      <c r="D117">
        <v>0</v>
      </c>
      <c r="E117">
        <v>131</v>
      </c>
      <c r="F117">
        <v>31</v>
      </c>
      <c r="G117">
        <v>56</v>
      </c>
      <c r="H117">
        <v>0</v>
      </c>
      <c r="I117">
        <v>125</v>
      </c>
      <c r="J117">
        <v>113</v>
      </c>
      <c r="K117">
        <v>79</v>
      </c>
      <c r="L117">
        <v>24</v>
      </c>
      <c r="M117">
        <v>44</v>
      </c>
      <c r="N117">
        <v>0</v>
      </c>
      <c r="O117">
        <v>23</v>
      </c>
      <c r="P117">
        <v>25</v>
      </c>
      <c r="Q117">
        <v>107</v>
      </c>
      <c r="R117">
        <v>39</v>
      </c>
      <c r="S117">
        <v>115</v>
      </c>
      <c r="W117" s="1">
        <f t="shared" si="18"/>
        <v>0</v>
      </c>
      <c r="X117" s="1">
        <f t="shared" si="19"/>
        <v>1</v>
      </c>
      <c r="Y117" s="1">
        <f t="shared" si="20"/>
        <v>100</v>
      </c>
      <c r="Z117" s="1">
        <f t="shared" si="21"/>
        <v>8</v>
      </c>
      <c r="AA117" s="1">
        <f t="shared" si="22"/>
        <v>116</v>
      </c>
      <c r="AB117" s="1">
        <f t="shared" si="23"/>
        <v>32</v>
      </c>
      <c r="AC117" s="1">
        <f t="shared" si="24"/>
        <v>113</v>
      </c>
      <c r="AD117" s="1">
        <f t="shared" si="25"/>
        <v>52</v>
      </c>
      <c r="AE117" s="1">
        <f t="shared" si="26"/>
        <v>103</v>
      </c>
      <c r="AF117" s="1">
        <f t="shared" si="27"/>
        <v>29</v>
      </c>
      <c r="AG117" s="1">
        <f t="shared" si="28"/>
        <v>33</v>
      </c>
      <c r="AH117" s="1">
        <f t="shared" si="29"/>
        <v>23</v>
      </c>
      <c r="AI117" s="1">
        <f t="shared" si="30"/>
        <v>75</v>
      </c>
      <c r="AJ117">
        <f t="shared" si="31"/>
        <v>685</v>
      </c>
      <c r="AK117" s="1">
        <f t="shared" si="32"/>
        <v>4</v>
      </c>
      <c r="AL117" s="1">
        <f>RANK(AJ117,AJ:AJ,0)+COUNTIFS($AJ$3:AJ117,AJ117)-1</f>
        <v>75</v>
      </c>
      <c r="AM117" s="1">
        <f>RANK(AK117,AK:AK,0)+COUNTIFS($AK$3:AK117,AK117)-1</f>
        <v>73</v>
      </c>
      <c r="AN117" s="5">
        <f t="shared" si="33"/>
        <v>87.666666666666671</v>
      </c>
    </row>
    <row r="118" spans="1:40">
      <c r="A118" s="5">
        <f>RANK(AN118,AN:AN,1)+COUNTIFS($AN$3:AN118,AN118)-1</f>
        <v>212</v>
      </c>
      <c r="B118" s="56" t="s">
        <v>689</v>
      </c>
      <c r="C118" s="56" t="s">
        <v>25</v>
      </c>
      <c r="D118">
        <v>2</v>
      </c>
      <c r="E118">
        <v>0</v>
      </c>
      <c r="F118">
        <v>131</v>
      </c>
      <c r="G118">
        <v>17</v>
      </c>
      <c r="H118">
        <v>60</v>
      </c>
      <c r="I118">
        <v>131</v>
      </c>
      <c r="J118">
        <v>59</v>
      </c>
      <c r="K118">
        <v>45</v>
      </c>
      <c r="L118">
        <v>67</v>
      </c>
      <c r="M118">
        <v>0</v>
      </c>
      <c r="N118">
        <v>16</v>
      </c>
      <c r="O118">
        <v>72</v>
      </c>
      <c r="P118">
        <v>105</v>
      </c>
      <c r="Q118">
        <v>0</v>
      </c>
      <c r="R118">
        <v>118</v>
      </c>
      <c r="S118">
        <v>116</v>
      </c>
      <c r="W118" s="1">
        <f t="shared" si="18"/>
        <v>2</v>
      </c>
      <c r="X118" s="1">
        <f t="shared" si="19"/>
        <v>130</v>
      </c>
      <c r="Y118" s="1">
        <f t="shared" si="20"/>
        <v>0</v>
      </c>
      <c r="Z118" s="1">
        <f t="shared" si="21"/>
        <v>31</v>
      </c>
      <c r="AA118" s="1">
        <f t="shared" si="22"/>
        <v>56</v>
      </c>
      <c r="AB118" s="1">
        <f t="shared" si="23"/>
        <v>38</v>
      </c>
      <c r="AC118" s="1">
        <f t="shared" si="24"/>
        <v>59</v>
      </c>
      <c r="AD118" s="1">
        <f t="shared" si="25"/>
        <v>18</v>
      </c>
      <c r="AE118" s="1">
        <f t="shared" si="26"/>
        <v>60</v>
      </c>
      <c r="AF118" s="1">
        <f t="shared" si="27"/>
        <v>73</v>
      </c>
      <c r="AG118" s="1">
        <f t="shared" si="28"/>
        <v>17</v>
      </c>
      <c r="AH118" s="1">
        <f t="shared" si="29"/>
        <v>72</v>
      </c>
      <c r="AI118" s="1">
        <f t="shared" si="30"/>
        <v>5</v>
      </c>
      <c r="AJ118">
        <f t="shared" si="31"/>
        <v>561</v>
      </c>
      <c r="AK118" s="1">
        <f t="shared" si="32"/>
        <v>1</v>
      </c>
      <c r="AL118" s="1">
        <f>RANK(AJ118,AJ:AJ,0)+COUNTIFS($AJ$3:AJ118,AJ118)-1</f>
        <v>182</v>
      </c>
      <c r="AM118" s="1">
        <f>RANK(AK118,AK:AK,0)+COUNTIFS($AK$3:AK118,AK118)-1</f>
        <v>268</v>
      </c>
      <c r="AN118" s="5">
        <f t="shared" si="33"/>
        <v>188.66666666666666</v>
      </c>
    </row>
    <row r="119" spans="1:40">
      <c r="A119" s="5">
        <f>RANK(AN119,AN:AN,1)+COUNTIFS($AN$3:AN119,AN119)-1</f>
        <v>231</v>
      </c>
      <c r="B119" s="56" t="s">
        <v>690</v>
      </c>
      <c r="C119" s="56" t="s">
        <v>131</v>
      </c>
      <c r="D119">
        <v>0</v>
      </c>
      <c r="E119">
        <v>121</v>
      </c>
      <c r="F119">
        <v>131</v>
      </c>
      <c r="G119">
        <v>77</v>
      </c>
      <c r="H119">
        <v>131</v>
      </c>
      <c r="I119">
        <v>103</v>
      </c>
      <c r="J119">
        <v>8</v>
      </c>
      <c r="K119">
        <v>0</v>
      </c>
      <c r="L119">
        <v>33</v>
      </c>
      <c r="M119">
        <v>36</v>
      </c>
      <c r="N119">
        <v>27</v>
      </c>
      <c r="O119">
        <v>73</v>
      </c>
      <c r="P119">
        <v>0</v>
      </c>
      <c r="Q119">
        <v>127</v>
      </c>
      <c r="R119">
        <v>11</v>
      </c>
      <c r="S119">
        <v>117</v>
      </c>
      <c r="W119" s="1">
        <f t="shared" si="18"/>
        <v>0</v>
      </c>
      <c r="X119" s="1">
        <f t="shared" si="19"/>
        <v>9</v>
      </c>
      <c r="Y119" s="1">
        <f t="shared" si="20"/>
        <v>0</v>
      </c>
      <c r="Z119" s="1">
        <f t="shared" si="21"/>
        <v>29</v>
      </c>
      <c r="AA119" s="1">
        <f t="shared" si="22"/>
        <v>15</v>
      </c>
      <c r="AB119" s="1">
        <f t="shared" si="23"/>
        <v>10</v>
      </c>
      <c r="AC119" s="1">
        <f t="shared" si="24"/>
        <v>8</v>
      </c>
      <c r="AD119" s="1">
        <f t="shared" si="25"/>
        <v>27</v>
      </c>
      <c r="AE119" s="1">
        <f t="shared" si="26"/>
        <v>94</v>
      </c>
      <c r="AF119" s="1">
        <f t="shared" si="27"/>
        <v>37</v>
      </c>
      <c r="AG119" s="1">
        <f t="shared" si="28"/>
        <v>6</v>
      </c>
      <c r="AH119" s="1">
        <f t="shared" si="29"/>
        <v>73</v>
      </c>
      <c r="AI119" s="1">
        <f t="shared" si="30"/>
        <v>100</v>
      </c>
      <c r="AJ119">
        <f t="shared" si="31"/>
        <v>408</v>
      </c>
      <c r="AK119" s="1">
        <f t="shared" si="32"/>
        <v>2</v>
      </c>
      <c r="AL119" s="1">
        <f>RANK(AJ119,AJ:AJ,0)+COUNTIFS($AJ$3:AJ119,AJ119)-1</f>
        <v>276</v>
      </c>
      <c r="AM119" s="1">
        <f>RANK(AK119,AK:AK,0)+COUNTIFS($AK$3:AK119,AK119)-1</f>
        <v>211</v>
      </c>
      <c r="AN119" s="5">
        <f t="shared" si="33"/>
        <v>201.33333333333334</v>
      </c>
    </row>
    <row r="120" spans="1:40">
      <c r="A120" s="5">
        <f>RANK(AN120,AN:AN,1)+COUNTIFS($AN$3:AN120,AN120)-1</f>
        <v>86</v>
      </c>
      <c r="B120" s="56" t="s">
        <v>691</v>
      </c>
      <c r="C120" s="56" t="s">
        <v>7</v>
      </c>
      <c r="D120">
        <v>0</v>
      </c>
      <c r="E120">
        <v>52</v>
      </c>
      <c r="F120">
        <v>21</v>
      </c>
      <c r="G120">
        <v>0</v>
      </c>
      <c r="H120">
        <v>39</v>
      </c>
      <c r="I120">
        <v>24</v>
      </c>
      <c r="J120">
        <v>25</v>
      </c>
      <c r="K120">
        <v>113</v>
      </c>
      <c r="L120">
        <v>23</v>
      </c>
      <c r="M120">
        <v>37</v>
      </c>
      <c r="N120">
        <v>44</v>
      </c>
      <c r="O120">
        <v>0</v>
      </c>
      <c r="P120">
        <v>65</v>
      </c>
      <c r="Q120">
        <v>86</v>
      </c>
      <c r="R120">
        <v>84</v>
      </c>
      <c r="S120">
        <v>118</v>
      </c>
      <c r="W120" s="1">
        <f t="shared" si="18"/>
        <v>0</v>
      </c>
      <c r="X120" s="1">
        <f t="shared" si="19"/>
        <v>78</v>
      </c>
      <c r="Y120" s="1">
        <f t="shared" si="20"/>
        <v>110</v>
      </c>
      <c r="Z120" s="1">
        <f t="shared" si="21"/>
        <v>48</v>
      </c>
      <c r="AA120" s="1">
        <f t="shared" si="22"/>
        <v>77</v>
      </c>
      <c r="AB120" s="1">
        <f t="shared" si="23"/>
        <v>69</v>
      </c>
      <c r="AC120" s="1">
        <f t="shared" si="24"/>
        <v>25</v>
      </c>
      <c r="AD120" s="1">
        <f t="shared" si="25"/>
        <v>86</v>
      </c>
      <c r="AE120" s="1">
        <f t="shared" si="26"/>
        <v>104</v>
      </c>
      <c r="AF120" s="1">
        <f t="shared" si="27"/>
        <v>36</v>
      </c>
      <c r="AG120" s="1">
        <f t="shared" si="28"/>
        <v>11</v>
      </c>
      <c r="AH120" s="1">
        <f t="shared" si="29"/>
        <v>0</v>
      </c>
      <c r="AI120" s="1">
        <f t="shared" si="30"/>
        <v>35</v>
      </c>
      <c r="AJ120">
        <f t="shared" si="31"/>
        <v>679</v>
      </c>
      <c r="AK120" s="1">
        <f t="shared" si="32"/>
        <v>3</v>
      </c>
      <c r="AL120" s="1">
        <f>RANK(AJ120,AJ:AJ,0)+COUNTIFS($AJ$3:AJ120,AJ120)-1</f>
        <v>79</v>
      </c>
      <c r="AM120" s="1">
        <f>RANK(AK120,AK:AK,0)+COUNTIFS($AK$3:AK120,AK120)-1</f>
        <v>133</v>
      </c>
      <c r="AN120" s="5">
        <f t="shared" si="33"/>
        <v>110</v>
      </c>
    </row>
    <row r="121" spans="1:40">
      <c r="A121" s="5">
        <f>RANK(AN121,AN:AN,1)+COUNTIFS($AN$3:AN121,AN121)-1</f>
        <v>200</v>
      </c>
      <c r="B121" s="56" t="s">
        <v>692</v>
      </c>
      <c r="C121" s="56" t="s">
        <v>102</v>
      </c>
      <c r="D121">
        <v>0</v>
      </c>
      <c r="E121">
        <v>131</v>
      </c>
      <c r="F121">
        <v>124</v>
      </c>
      <c r="G121">
        <v>0</v>
      </c>
      <c r="H121">
        <v>126</v>
      </c>
      <c r="I121">
        <v>63</v>
      </c>
      <c r="J121">
        <v>92</v>
      </c>
      <c r="K121">
        <v>129</v>
      </c>
      <c r="L121">
        <v>108</v>
      </c>
      <c r="M121">
        <v>0</v>
      </c>
      <c r="N121">
        <v>101</v>
      </c>
      <c r="O121">
        <v>41</v>
      </c>
      <c r="P121">
        <v>130</v>
      </c>
      <c r="Q121">
        <v>115</v>
      </c>
      <c r="R121">
        <v>94</v>
      </c>
      <c r="S121">
        <v>119</v>
      </c>
      <c r="W121" s="1">
        <f t="shared" si="18"/>
        <v>0</v>
      </c>
      <c r="X121" s="1">
        <f t="shared" si="19"/>
        <v>1</v>
      </c>
      <c r="Y121" s="1">
        <f t="shared" si="20"/>
        <v>7</v>
      </c>
      <c r="Z121" s="1">
        <f t="shared" si="21"/>
        <v>48</v>
      </c>
      <c r="AA121" s="1">
        <f t="shared" si="22"/>
        <v>10</v>
      </c>
      <c r="AB121" s="1">
        <f t="shared" si="23"/>
        <v>30</v>
      </c>
      <c r="AC121" s="1">
        <f t="shared" si="24"/>
        <v>92</v>
      </c>
      <c r="AD121" s="1">
        <f t="shared" si="25"/>
        <v>102</v>
      </c>
      <c r="AE121" s="1">
        <f t="shared" si="26"/>
        <v>19</v>
      </c>
      <c r="AF121" s="1">
        <f t="shared" si="27"/>
        <v>73</v>
      </c>
      <c r="AG121" s="1">
        <f t="shared" si="28"/>
        <v>68</v>
      </c>
      <c r="AH121" s="1">
        <f t="shared" si="29"/>
        <v>41</v>
      </c>
      <c r="AI121" s="1">
        <f t="shared" si="30"/>
        <v>30</v>
      </c>
      <c r="AJ121">
        <f t="shared" si="31"/>
        <v>521</v>
      </c>
      <c r="AK121" s="1">
        <f t="shared" si="32"/>
        <v>2</v>
      </c>
      <c r="AL121" s="1">
        <f>RANK(AJ121,AJ:AJ,0)+COUNTIFS($AJ$3:AJ121,AJ121)-1</f>
        <v>215</v>
      </c>
      <c r="AM121" s="1">
        <f>RANK(AK121,AK:AK,0)+COUNTIFS($AK$3:AK121,AK121)-1</f>
        <v>212</v>
      </c>
      <c r="AN121" s="5">
        <f t="shared" si="33"/>
        <v>182</v>
      </c>
    </row>
    <row r="122" spans="1:40">
      <c r="A122" s="5">
        <f>RANK(AN122,AN:AN,1)+COUNTIFS($AN$3:AN122,AN122)-1</f>
        <v>150</v>
      </c>
      <c r="B122" s="56" t="s">
        <v>693</v>
      </c>
      <c r="C122" s="56" t="s">
        <v>53</v>
      </c>
      <c r="D122">
        <v>0</v>
      </c>
      <c r="E122">
        <v>14</v>
      </c>
      <c r="F122">
        <v>131</v>
      </c>
      <c r="G122">
        <v>52</v>
      </c>
      <c r="H122">
        <v>0</v>
      </c>
      <c r="I122">
        <v>66</v>
      </c>
      <c r="J122">
        <v>55</v>
      </c>
      <c r="K122">
        <v>57</v>
      </c>
      <c r="L122">
        <v>15</v>
      </c>
      <c r="M122">
        <v>63</v>
      </c>
      <c r="N122">
        <v>0</v>
      </c>
      <c r="O122">
        <v>37</v>
      </c>
      <c r="P122">
        <v>112</v>
      </c>
      <c r="Q122">
        <v>122</v>
      </c>
      <c r="R122">
        <v>2</v>
      </c>
      <c r="S122">
        <v>120</v>
      </c>
      <c r="W122" s="1">
        <f t="shared" si="18"/>
        <v>0</v>
      </c>
      <c r="X122" s="1">
        <f t="shared" si="19"/>
        <v>116</v>
      </c>
      <c r="Y122" s="1">
        <f t="shared" si="20"/>
        <v>0</v>
      </c>
      <c r="Z122" s="1">
        <f t="shared" si="21"/>
        <v>4</v>
      </c>
      <c r="AA122" s="1">
        <f t="shared" si="22"/>
        <v>116</v>
      </c>
      <c r="AB122" s="1">
        <f t="shared" si="23"/>
        <v>27</v>
      </c>
      <c r="AC122" s="1">
        <f t="shared" si="24"/>
        <v>55</v>
      </c>
      <c r="AD122" s="1">
        <f t="shared" si="25"/>
        <v>30</v>
      </c>
      <c r="AE122" s="1">
        <f t="shared" si="26"/>
        <v>112</v>
      </c>
      <c r="AF122" s="1">
        <f t="shared" si="27"/>
        <v>10</v>
      </c>
      <c r="AG122" s="1">
        <f t="shared" si="28"/>
        <v>33</v>
      </c>
      <c r="AH122" s="1">
        <f t="shared" si="29"/>
        <v>37</v>
      </c>
      <c r="AI122" s="1">
        <f t="shared" si="30"/>
        <v>12</v>
      </c>
      <c r="AJ122">
        <f t="shared" si="31"/>
        <v>552</v>
      </c>
      <c r="AK122" s="1">
        <f t="shared" si="32"/>
        <v>3</v>
      </c>
      <c r="AL122" s="1">
        <f>RANK(AJ122,AJ:AJ,0)+COUNTIFS($AJ$3:AJ122,AJ122)-1</f>
        <v>192</v>
      </c>
      <c r="AM122" s="1">
        <f>RANK(AK122,AK:AK,0)+COUNTIFS($AK$3:AK122,AK122)-1</f>
        <v>134</v>
      </c>
      <c r="AN122" s="5">
        <f t="shared" si="33"/>
        <v>148.66666666666666</v>
      </c>
    </row>
    <row r="123" spans="1:40">
      <c r="A123" s="5">
        <f>RANK(AN123,AN:AN,1)+COUNTIFS($AN$3:AN123,AN123)-1</f>
        <v>17</v>
      </c>
      <c r="B123" s="56" t="s">
        <v>694</v>
      </c>
      <c r="C123" s="56" t="s">
        <v>34</v>
      </c>
      <c r="D123">
        <v>0</v>
      </c>
      <c r="E123">
        <v>30</v>
      </c>
      <c r="F123">
        <v>45</v>
      </c>
      <c r="G123">
        <v>126</v>
      </c>
      <c r="H123">
        <v>108</v>
      </c>
      <c r="I123">
        <v>0</v>
      </c>
      <c r="J123">
        <v>101</v>
      </c>
      <c r="K123">
        <v>130</v>
      </c>
      <c r="L123">
        <v>94</v>
      </c>
      <c r="M123">
        <v>41</v>
      </c>
      <c r="N123">
        <v>0</v>
      </c>
      <c r="O123">
        <v>92</v>
      </c>
      <c r="P123">
        <v>63</v>
      </c>
      <c r="Q123">
        <v>81</v>
      </c>
      <c r="R123">
        <v>129</v>
      </c>
      <c r="S123">
        <v>121</v>
      </c>
      <c r="W123" s="1">
        <f t="shared" si="18"/>
        <v>0</v>
      </c>
      <c r="X123" s="1">
        <f t="shared" si="19"/>
        <v>100</v>
      </c>
      <c r="Y123" s="1">
        <f t="shared" si="20"/>
        <v>86</v>
      </c>
      <c r="Z123" s="1">
        <f t="shared" si="21"/>
        <v>78</v>
      </c>
      <c r="AA123" s="1">
        <f t="shared" si="22"/>
        <v>8</v>
      </c>
      <c r="AB123" s="1">
        <f t="shared" si="23"/>
        <v>93</v>
      </c>
      <c r="AC123" s="1">
        <f t="shared" si="24"/>
        <v>101</v>
      </c>
      <c r="AD123" s="1">
        <f t="shared" si="25"/>
        <v>103</v>
      </c>
      <c r="AE123" s="1">
        <f t="shared" si="26"/>
        <v>33</v>
      </c>
      <c r="AF123" s="1">
        <f t="shared" si="27"/>
        <v>32</v>
      </c>
      <c r="AG123" s="1">
        <f t="shared" si="28"/>
        <v>33</v>
      </c>
      <c r="AH123" s="1">
        <f t="shared" si="29"/>
        <v>92</v>
      </c>
      <c r="AI123" s="1">
        <f t="shared" si="30"/>
        <v>37</v>
      </c>
      <c r="AJ123">
        <f t="shared" si="31"/>
        <v>796</v>
      </c>
      <c r="AK123" s="1">
        <f t="shared" si="32"/>
        <v>6</v>
      </c>
      <c r="AL123" s="1">
        <f>RANK(AJ123,AJ:AJ,0)+COUNTIFS($AJ$3:AJ123,AJ123)-1</f>
        <v>13</v>
      </c>
      <c r="AM123" s="1">
        <f>RANK(AK123,AK:AK,0)+COUNTIFS($AK$3:AK123,AK123)-1</f>
        <v>6</v>
      </c>
      <c r="AN123" s="5">
        <f t="shared" si="33"/>
        <v>46.666666666666664</v>
      </c>
    </row>
    <row r="124" spans="1:40">
      <c r="A124" s="5">
        <f>RANK(AN124,AN:AN,1)+COUNTIFS($AN$3:AN124,AN124)-1</f>
        <v>169</v>
      </c>
      <c r="B124" s="56" t="s">
        <v>695</v>
      </c>
      <c r="C124" s="56" t="s">
        <v>116</v>
      </c>
      <c r="D124">
        <v>0</v>
      </c>
      <c r="E124">
        <v>24</v>
      </c>
      <c r="F124">
        <v>131</v>
      </c>
      <c r="G124">
        <v>69</v>
      </c>
      <c r="H124">
        <v>43</v>
      </c>
      <c r="I124">
        <v>29</v>
      </c>
      <c r="J124">
        <v>28</v>
      </c>
      <c r="K124">
        <v>30</v>
      </c>
      <c r="L124">
        <v>0</v>
      </c>
      <c r="M124">
        <v>127</v>
      </c>
      <c r="N124">
        <v>111</v>
      </c>
      <c r="O124">
        <v>21</v>
      </c>
      <c r="P124">
        <v>107</v>
      </c>
      <c r="Q124">
        <v>32</v>
      </c>
      <c r="R124">
        <v>0</v>
      </c>
      <c r="S124">
        <v>122</v>
      </c>
      <c r="W124" s="1">
        <f t="shared" si="18"/>
        <v>0</v>
      </c>
      <c r="X124" s="1">
        <f t="shared" si="19"/>
        <v>106</v>
      </c>
      <c r="Y124" s="1">
        <f t="shared" si="20"/>
        <v>0</v>
      </c>
      <c r="Z124" s="1">
        <f t="shared" si="21"/>
        <v>21</v>
      </c>
      <c r="AA124" s="1">
        <f t="shared" si="22"/>
        <v>73</v>
      </c>
      <c r="AB124" s="1">
        <f t="shared" si="23"/>
        <v>64</v>
      </c>
      <c r="AC124" s="1">
        <f t="shared" si="24"/>
        <v>28</v>
      </c>
      <c r="AD124" s="1">
        <f t="shared" si="25"/>
        <v>3</v>
      </c>
      <c r="AE124" s="1">
        <f t="shared" si="26"/>
        <v>127</v>
      </c>
      <c r="AF124" s="1">
        <f t="shared" si="27"/>
        <v>54</v>
      </c>
      <c r="AG124" s="1">
        <f t="shared" si="28"/>
        <v>78</v>
      </c>
      <c r="AH124" s="1">
        <f t="shared" si="29"/>
        <v>21</v>
      </c>
      <c r="AI124" s="1">
        <f t="shared" si="30"/>
        <v>7</v>
      </c>
      <c r="AJ124">
        <f t="shared" si="31"/>
        <v>582</v>
      </c>
      <c r="AK124" s="1">
        <f t="shared" si="32"/>
        <v>2</v>
      </c>
      <c r="AL124" s="1">
        <f>RANK(AJ124,AJ:AJ,0)+COUNTIFS($AJ$3:AJ124,AJ124)-1</f>
        <v>155</v>
      </c>
      <c r="AM124" s="1">
        <f>RANK(AK124,AK:AK,0)+COUNTIFS($AK$3:AK124,AK124)-1</f>
        <v>213</v>
      </c>
      <c r="AN124" s="5">
        <f t="shared" si="33"/>
        <v>163.33333333333334</v>
      </c>
    </row>
    <row r="125" spans="1:40">
      <c r="A125" s="5">
        <f>RANK(AN125,AN:AN,1)+COUNTIFS($AN$3:AN125,AN125)-1</f>
        <v>45</v>
      </c>
      <c r="B125" s="56" t="s">
        <v>696</v>
      </c>
      <c r="C125" s="56" t="s">
        <v>112</v>
      </c>
      <c r="D125">
        <v>0</v>
      </c>
      <c r="E125">
        <v>131</v>
      </c>
      <c r="F125">
        <v>38</v>
      </c>
      <c r="G125">
        <v>119</v>
      </c>
      <c r="H125">
        <v>0</v>
      </c>
      <c r="I125">
        <v>130</v>
      </c>
      <c r="J125">
        <v>108</v>
      </c>
      <c r="K125">
        <v>81</v>
      </c>
      <c r="L125">
        <v>63</v>
      </c>
      <c r="M125">
        <v>94</v>
      </c>
      <c r="N125">
        <v>0</v>
      </c>
      <c r="O125">
        <v>101</v>
      </c>
      <c r="P125">
        <v>41</v>
      </c>
      <c r="Q125">
        <v>92</v>
      </c>
      <c r="R125">
        <v>115</v>
      </c>
      <c r="S125">
        <v>123</v>
      </c>
      <c r="W125" s="1">
        <f t="shared" si="18"/>
        <v>0</v>
      </c>
      <c r="X125" s="1">
        <f t="shared" si="19"/>
        <v>1</v>
      </c>
      <c r="Y125" s="1">
        <f t="shared" si="20"/>
        <v>93</v>
      </c>
      <c r="Z125" s="1">
        <f t="shared" si="21"/>
        <v>71</v>
      </c>
      <c r="AA125" s="1">
        <f t="shared" si="22"/>
        <v>116</v>
      </c>
      <c r="AB125" s="1">
        <f t="shared" si="23"/>
        <v>37</v>
      </c>
      <c r="AC125" s="1">
        <f t="shared" si="24"/>
        <v>108</v>
      </c>
      <c r="AD125" s="1">
        <f t="shared" si="25"/>
        <v>54</v>
      </c>
      <c r="AE125" s="1">
        <f t="shared" si="26"/>
        <v>64</v>
      </c>
      <c r="AF125" s="1">
        <f t="shared" si="27"/>
        <v>21</v>
      </c>
      <c r="AG125" s="1">
        <f t="shared" si="28"/>
        <v>33</v>
      </c>
      <c r="AH125" s="1">
        <f t="shared" si="29"/>
        <v>101</v>
      </c>
      <c r="AI125" s="1">
        <f t="shared" si="30"/>
        <v>59</v>
      </c>
      <c r="AJ125">
        <f t="shared" si="31"/>
        <v>758</v>
      </c>
      <c r="AK125" s="1">
        <f t="shared" si="32"/>
        <v>4</v>
      </c>
      <c r="AL125" s="1">
        <f>RANK(AJ125,AJ:AJ,0)+COUNTIFS($AJ$3:AJ125,AJ125)-1</f>
        <v>34</v>
      </c>
      <c r="AM125" s="1">
        <f>RANK(AK125,AK:AK,0)+COUNTIFS($AK$3:AK125,AK125)-1</f>
        <v>74</v>
      </c>
      <c r="AN125" s="5">
        <f t="shared" si="33"/>
        <v>77</v>
      </c>
    </row>
    <row r="126" spans="1:40">
      <c r="A126" s="5">
        <f>RANK(AN126,AN:AN,1)+COUNTIFS($AN$3:AN126,AN126)-1</f>
        <v>139</v>
      </c>
      <c r="B126" s="56" t="s">
        <v>697</v>
      </c>
      <c r="C126" s="56" t="s">
        <v>74</v>
      </c>
      <c r="D126">
        <v>0</v>
      </c>
      <c r="E126">
        <v>91</v>
      </c>
      <c r="F126">
        <v>76</v>
      </c>
      <c r="G126">
        <v>80</v>
      </c>
      <c r="H126">
        <v>113</v>
      </c>
      <c r="I126">
        <v>84</v>
      </c>
      <c r="J126">
        <v>107</v>
      </c>
      <c r="K126">
        <v>62</v>
      </c>
      <c r="L126">
        <v>0</v>
      </c>
      <c r="M126">
        <v>86</v>
      </c>
      <c r="N126">
        <v>125</v>
      </c>
      <c r="O126">
        <v>0</v>
      </c>
      <c r="P126">
        <v>39</v>
      </c>
      <c r="Q126">
        <v>44</v>
      </c>
      <c r="R126">
        <v>25</v>
      </c>
      <c r="S126">
        <v>124</v>
      </c>
      <c r="W126" s="1">
        <f t="shared" si="18"/>
        <v>0</v>
      </c>
      <c r="X126" s="1">
        <f t="shared" si="19"/>
        <v>39</v>
      </c>
      <c r="Y126" s="1">
        <f t="shared" si="20"/>
        <v>55</v>
      </c>
      <c r="Z126" s="1">
        <f t="shared" si="21"/>
        <v>32</v>
      </c>
      <c r="AA126" s="1">
        <f t="shared" si="22"/>
        <v>3</v>
      </c>
      <c r="AB126" s="1">
        <f t="shared" si="23"/>
        <v>9</v>
      </c>
      <c r="AC126" s="1">
        <f t="shared" si="24"/>
        <v>107</v>
      </c>
      <c r="AD126" s="1">
        <f t="shared" si="25"/>
        <v>35</v>
      </c>
      <c r="AE126" s="1">
        <f t="shared" si="26"/>
        <v>127</v>
      </c>
      <c r="AF126" s="1">
        <f t="shared" si="27"/>
        <v>13</v>
      </c>
      <c r="AG126" s="1">
        <f t="shared" si="28"/>
        <v>92</v>
      </c>
      <c r="AH126" s="1">
        <f t="shared" si="29"/>
        <v>0</v>
      </c>
      <c r="AI126" s="1">
        <f t="shared" si="30"/>
        <v>61</v>
      </c>
      <c r="AJ126">
        <f t="shared" si="31"/>
        <v>573</v>
      </c>
      <c r="AK126" s="1">
        <f t="shared" si="32"/>
        <v>3</v>
      </c>
      <c r="AL126" s="1">
        <f>RANK(AJ126,AJ:AJ,0)+COUNTIFS($AJ$3:AJ126,AJ126)-1</f>
        <v>170</v>
      </c>
      <c r="AM126" s="1">
        <f>RANK(AK126,AK:AK,0)+COUNTIFS($AK$3:AK126,AK126)-1</f>
        <v>135</v>
      </c>
      <c r="AN126" s="5">
        <f t="shared" si="33"/>
        <v>143</v>
      </c>
    </row>
    <row r="127" spans="1:40">
      <c r="A127" s="5">
        <f>RANK(AN127,AN:AN,1)+COUNTIFS($AN$3:AN127,AN127)-1</f>
        <v>34</v>
      </c>
      <c r="B127" s="56" t="s">
        <v>698</v>
      </c>
      <c r="C127" s="56" t="s">
        <v>81</v>
      </c>
      <c r="D127">
        <v>0</v>
      </c>
      <c r="E127">
        <v>82</v>
      </c>
      <c r="F127">
        <v>32</v>
      </c>
      <c r="G127">
        <v>131</v>
      </c>
      <c r="H127">
        <v>10</v>
      </c>
      <c r="I127">
        <v>0</v>
      </c>
      <c r="J127">
        <v>16</v>
      </c>
      <c r="K127">
        <v>7</v>
      </c>
      <c r="L127">
        <v>14</v>
      </c>
      <c r="M127">
        <v>67</v>
      </c>
      <c r="N127">
        <v>18</v>
      </c>
      <c r="O127">
        <v>17</v>
      </c>
      <c r="P127">
        <v>0</v>
      </c>
      <c r="Q127">
        <v>105</v>
      </c>
      <c r="R127">
        <v>72</v>
      </c>
      <c r="S127">
        <v>125</v>
      </c>
      <c r="W127" s="1">
        <f t="shared" si="18"/>
        <v>0</v>
      </c>
      <c r="X127" s="1">
        <f t="shared" si="19"/>
        <v>48</v>
      </c>
      <c r="Y127" s="1">
        <f t="shared" si="20"/>
        <v>99</v>
      </c>
      <c r="Z127" s="1">
        <f t="shared" si="21"/>
        <v>83</v>
      </c>
      <c r="AA127" s="1">
        <f t="shared" si="22"/>
        <v>106</v>
      </c>
      <c r="AB127" s="1">
        <f t="shared" si="23"/>
        <v>93</v>
      </c>
      <c r="AC127" s="1">
        <f t="shared" si="24"/>
        <v>16</v>
      </c>
      <c r="AD127" s="1">
        <f t="shared" si="25"/>
        <v>20</v>
      </c>
      <c r="AE127" s="1">
        <f t="shared" si="26"/>
        <v>113</v>
      </c>
      <c r="AF127" s="1">
        <f t="shared" si="27"/>
        <v>6</v>
      </c>
      <c r="AG127" s="1">
        <f t="shared" si="28"/>
        <v>15</v>
      </c>
      <c r="AH127" s="1">
        <f t="shared" si="29"/>
        <v>17</v>
      </c>
      <c r="AI127" s="1">
        <f t="shared" si="30"/>
        <v>100</v>
      </c>
      <c r="AJ127">
        <f t="shared" si="31"/>
        <v>716</v>
      </c>
      <c r="AK127" s="1">
        <f t="shared" si="32"/>
        <v>6</v>
      </c>
      <c r="AL127" s="1">
        <f>RANK(AJ127,AJ:AJ,0)+COUNTIFS($AJ$3:AJ127,AJ127)-1</f>
        <v>62</v>
      </c>
      <c r="AM127" s="1">
        <f>RANK(AK127,AK:AK,0)+COUNTIFS($AK$3:AK127,AK127)-1</f>
        <v>7</v>
      </c>
      <c r="AN127" s="5">
        <f t="shared" si="33"/>
        <v>64.666666666666671</v>
      </c>
    </row>
    <row r="128" spans="1:40">
      <c r="A128" s="5">
        <f>RANK(AN128,AN:AN,1)+COUNTIFS($AN$3:AN128,AN128)-1</f>
        <v>115</v>
      </c>
      <c r="B128" s="56" t="s">
        <v>699</v>
      </c>
      <c r="C128" s="56" t="s">
        <v>35</v>
      </c>
      <c r="D128">
        <v>0</v>
      </c>
      <c r="E128">
        <v>123</v>
      </c>
      <c r="F128">
        <v>0</v>
      </c>
      <c r="G128">
        <v>117</v>
      </c>
      <c r="H128">
        <v>65</v>
      </c>
      <c r="I128">
        <v>39</v>
      </c>
      <c r="J128">
        <v>79</v>
      </c>
      <c r="K128">
        <v>0</v>
      </c>
      <c r="L128">
        <v>84</v>
      </c>
      <c r="M128">
        <v>25</v>
      </c>
      <c r="N128">
        <v>86</v>
      </c>
      <c r="O128">
        <v>125</v>
      </c>
      <c r="P128">
        <v>50</v>
      </c>
      <c r="Q128">
        <v>62</v>
      </c>
      <c r="R128">
        <v>113</v>
      </c>
      <c r="S128">
        <v>126</v>
      </c>
      <c r="W128" s="1">
        <f t="shared" si="18"/>
        <v>0</v>
      </c>
      <c r="X128" s="1">
        <f t="shared" si="19"/>
        <v>7</v>
      </c>
      <c r="Y128" s="1">
        <f t="shared" si="20"/>
        <v>131</v>
      </c>
      <c r="Z128" s="1">
        <f t="shared" si="21"/>
        <v>69</v>
      </c>
      <c r="AA128" s="1">
        <f t="shared" si="22"/>
        <v>51</v>
      </c>
      <c r="AB128" s="1">
        <f t="shared" si="23"/>
        <v>54</v>
      </c>
      <c r="AC128" s="1">
        <f t="shared" si="24"/>
        <v>79</v>
      </c>
      <c r="AD128" s="1">
        <f t="shared" si="25"/>
        <v>27</v>
      </c>
      <c r="AE128" s="1">
        <f t="shared" si="26"/>
        <v>43</v>
      </c>
      <c r="AF128" s="1">
        <f t="shared" si="27"/>
        <v>48</v>
      </c>
      <c r="AG128" s="1">
        <f t="shared" si="28"/>
        <v>53</v>
      </c>
      <c r="AH128" s="1">
        <f t="shared" si="29"/>
        <v>125</v>
      </c>
      <c r="AI128" s="1">
        <f t="shared" si="30"/>
        <v>50</v>
      </c>
      <c r="AJ128">
        <f t="shared" si="31"/>
        <v>737</v>
      </c>
      <c r="AK128" s="1">
        <f t="shared" si="32"/>
        <v>2</v>
      </c>
      <c r="AL128" s="1">
        <f>RANK(AJ128,AJ:AJ,0)+COUNTIFS($AJ$3:AJ128,AJ128)-1</f>
        <v>43</v>
      </c>
      <c r="AM128" s="1">
        <f>RANK(AK128,AK:AK,0)+COUNTIFS($AK$3:AK128,AK128)-1</f>
        <v>214</v>
      </c>
      <c r="AN128" s="5">
        <f t="shared" si="33"/>
        <v>127.66666666666667</v>
      </c>
    </row>
    <row r="129" spans="1:40">
      <c r="A129" s="5">
        <f>RANK(AN129,AN:AN,1)+COUNTIFS($AN$3:AN129,AN129)-1</f>
        <v>159</v>
      </c>
      <c r="B129" s="56" t="s">
        <v>700</v>
      </c>
      <c r="C129" s="56" t="s">
        <v>103</v>
      </c>
      <c r="D129">
        <v>0</v>
      </c>
      <c r="E129">
        <v>7</v>
      </c>
      <c r="F129">
        <v>111</v>
      </c>
      <c r="G129">
        <v>131</v>
      </c>
      <c r="H129">
        <v>114</v>
      </c>
      <c r="I129">
        <v>56</v>
      </c>
      <c r="J129">
        <v>0</v>
      </c>
      <c r="K129">
        <v>4</v>
      </c>
      <c r="L129">
        <v>13</v>
      </c>
      <c r="M129">
        <v>0</v>
      </c>
      <c r="N129">
        <v>40</v>
      </c>
      <c r="O129">
        <v>43</v>
      </c>
      <c r="P129">
        <v>91</v>
      </c>
      <c r="Q129">
        <v>54</v>
      </c>
      <c r="R129">
        <v>96</v>
      </c>
      <c r="S129">
        <v>127</v>
      </c>
      <c r="W129" s="1">
        <f t="shared" si="18"/>
        <v>0</v>
      </c>
      <c r="X129" s="1">
        <f t="shared" si="19"/>
        <v>123</v>
      </c>
      <c r="Y129" s="1">
        <f t="shared" si="20"/>
        <v>20</v>
      </c>
      <c r="Z129" s="1">
        <f t="shared" si="21"/>
        <v>83</v>
      </c>
      <c r="AA129" s="1">
        <f t="shared" si="22"/>
        <v>2</v>
      </c>
      <c r="AB129" s="1">
        <f t="shared" si="23"/>
        <v>37</v>
      </c>
      <c r="AC129" s="1">
        <f t="shared" si="24"/>
        <v>0</v>
      </c>
      <c r="AD129" s="1">
        <f t="shared" si="25"/>
        <v>23</v>
      </c>
      <c r="AE129" s="1">
        <f t="shared" si="26"/>
        <v>114</v>
      </c>
      <c r="AF129" s="1">
        <f t="shared" si="27"/>
        <v>73</v>
      </c>
      <c r="AG129" s="1">
        <f t="shared" si="28"/>
        <v>7</v>
      </c>
      <c r="AH129" s="1">
        <f t="shared" si="29"/>
        <v>43</v>
      </c>
      <c r="AI129" s="1">
        <f t="shared" si="30"/>
        <v>9</v>
      </c>
      <c r="AJ129">
        <f t="shared" si="31"/>
        <v>534</v>
      </c>
      <c r="AK129" s="1">
        <f t="shared" si="32"/>
        <v>3</v>
      </c>
      <c r="AL129" s="1">
        <f>RANK(AJ129,AJ:AJ,0)+COUNTIFS($AJ$3:AJ129,AJ129)-1</f>
        <v>205</v>
      </c>
      <c r="AM129" s="1">
        <f>RANK(AK129,AK:AK,0)+COUNTIFS($AK$3:AK129,AK129)-1</f>
        <v>136</v>
      </c>
      <c r="AN129" s="5">
        <f t="shared" si="33"/>
        <v>156</v>
      </c>
    </row>
    <row r="130" spans="1:40">
      <c r="A130" s="5">
        <f>RANK(AN130,AN:AN,1)+COUNTIFS($AN$3:AN130,AN130)-1</f>
        <v>91</v>
      </c>
      <c r="B130" s="56" t="s">
        <v>701</v>
      </c>
      <c r="C130" s="56" t="s">
        <v>120</v>
      </c>
      <c r="D130">
        <v>0</v>
      </c>
      <c r="E130">
        <v>131</v>
      </c>
      <c r="F130">
        <v>11</v>
      </c>
      <c r="G130">
        <v>0</v>
      </c>
      <c r="H130">
        <v>89</v>
      </c>
      <c r="I130">
        <v>88</v>
      </c>
      <c r="J130">
        <v>104</v>
      </c>
      <c r="K130">
        <v>87</v>
      </c>
      <c r="L130">
        <v>73</v>
      </c>
      <c r="M130">
        <v>21</v>
      </c>
      <c r="N130">
        <v>75</v>
      </c>
      <c r="O130">
        <v>68</v>
      </c>
      <c r="P130">
        <v>0</v>
      </c>
      <c r="Q130">
        <v>117</v>
      </c>
      <c r="R130">
        <v>31</v>
      </c>
      <c r="S130">
        <v>128</v>
      </c>
      <c r="W130" s="1">
        <f t="shared" si="18"/>
        <v>0</v>
      </c>
      <c r="X130" s="1">
        <f t="shared" si="19"/>
        <v>1</v>
      </c>
      <c r="Y130" s="1">
        <f t="shared" si="20"/>
        <v>120</v>
      </c>
      <c r="Z130" s="1">
        <f t="shared" si="21"/>
        <v>48</v>
      </c>
      <c r="AA130" s="1">
        <f t="shared" si="22"/>
        <v>27</v>
      </c>
      <c r="AB130" s="1">
        <f t="shared" si="23"/>
        <v>5</v>
      </c>
      <c r="AC130" s="1">
        <f t="shared" si="24"/>
        <v>104</v>
      </c>
      <c r="AD130" s="1">
        <f t="shared" si="25"/>
        <v>60</v>
      </c>
      <c r="AE130" s="1">
        <f t="shared" si="26"/>
        <v>54</v>
      </c>
      <c r="AF130" s="1">
        <f t="shared" si="27"/>
        <v>52</v>
      </c>
      <c r="AG130" s="1">
        <f t="shared" si="28"/>
        <v>42</v>
      </c>
      <c r="AH130" s="1">
        <f t="shared" si="29"/>
        <v>68</v>
      </c>
      <c r="AI130" s="1">
        <f t="shared" si="30"/>
        <v>100</v>
      </c>
      <c r="AJ130">
        <f t="shared" si="31"/>
        <v>681</v>
      </c>
      <c r="AK130" s="1">
        <f t="shared" si="32"/>
        <v>3</v>
      </c>
      <c r="AL130" s="1">
        <f>RANK(AJ130,AJ:AJ,0)+COUNTIFS($AJ$3:AJ130,AJ130)-1</f>
        <v>76</v>
      </c>
      <c r="AM130" s="1">
        <f>RANK(AK130,AK:AK,0)+COUNTIFS($AK$3:AK130,AK130)-1</f>
        <v>137</v>
      </c>
      <c r="AN130" s="5">
        <f t="shared" si="33"/>
        <v>113.66666666666667</v>
      </c>
    </row>
    <row r="131" spans="1:40">
      <c r="A131" s="5">
        <f>RANK(AN131,AN:AN,1)+COUNTIFS($AN$3:AN131,AN131)-1</f>
        <v>83</v>
      </c>
      <c r="B131" s="56" t="s">
        <v>702</v>
      </c>
      <c r="C131" s="56" t="s">
        <v>14</v>
      </c>
      <c r="D131">
        <v>0</v>
      </c>
      <c r="E131">
        <v>131</v>
      </c>
      <c r="F131">
        <v>0</v>
      </c>
      <c r="G131">
        <v>12</v>
      </c>
      <c r="H131">
        <v>29</v>
      </c>
      <c r="I131">
        <v>13</v>
      </c>
      <c r="J131">
        <v>105</v>
      </c>
      <c r="K131">
        <v>0</v>
      </c>
      <c r="L131">
        <v>91</v>
      </c>
      <c r="M131">
        <v>82</v>
      </c>
      <c r="N131">
        <v>43</v>
      </c>
      <c r="O131">
        <v>56</v>
      </c>
      <c r="P131">
        <v>40</v>
      </c>
      <c r="Q131">
        <v>58</v>
      </c>
      <c r="R131">
        <v>4</v>
      </c>
      <c r="S131">
        <v>129</v>
      </c>
      <c r="W131" s="1">
        <f t="shared" si="18"/>
        <v>0</v>
      </c>
      <c r="X131" s="1">
        <f t="shared" si="19"/>
        <v>1</v>
      </c>
      <c r="Y131" s="1">
        <f t="shared" si="20"/>
        <v>131</v>
      </c>
      <c r="Z131" s="1">
        <f t="shared" si="21"/>
        <v>36</v>
      </c>
      <c r="AA131" s="1">
        <f t="shared" si="22"/>
        <v>87</v>
      </c>
      <c r="AB131" s="1">
        <f t="shared" si="23"/>
        <v>80</v>
      </c>
      <c r="AC131" s="1">
        <f t="shared" si="24"/>
        <v>105</v>
      </c>
      <c r="AD131" s="1">
        <f t="shared" si="25"/>
        <v>27</v>
      </c>
      <c r="AE131" s="1">
        <f t="shared" si="26"/>
        <v>36</v>
      </c>
      <c r="AF131" s="1">
        <f t="shared" si="27"/>
        <v>9</v>
      </c>
      <c r="AG131" s="1">
        <f t="shared" si="28"/>
        <v>10</v>
      </c>
      <c r="AH131" s="1">
        <f t="shared" si="29"/>
        <v>56</v>
      </c>
      <c r="AI131" s="1">
        <f t="shared" si="30"/>
        <v>60</v>
      </c>
      <c r="AJ131">
        <f t="shared" si="31"/>
        <v>638</v>
      </c>
      <c r="AK131" s="1">
        <f t="shared" si="32"/>
        <v>4</v>
      </c>
      <c r="AL131" s="1">
        <f>RANK(AJ131,AJ:AJ,0)+COUNTIFS($AJ$3:AJ131,AJ131)-1</f>
        <v>119</v>
      </c>
      <c r="AM131" s="1">
        <f>RANK(AK131,AK:AK,0)+COUNTIFS($AK$3:AK131,AK131)-1</f>
        <v>75</v>
      </c>
      <c r="AN131" s="5">
        <f t="shared" si="33"/>
        <v>107.66666666666667</v>
      </c>
    </row>
    <row r="132" spans="1:40">
      <c r="A132" s="5">
        <f>RANK(AN132,AN:AN,1)+COUNTIFS($AN$3:AN132,AN132)-1</f>
        <v>156</v>
      </c>
      <c r="B132" s="56" t="s">
        <v>703</v>
      </c>
      <c r="C132" s="56" t="s">
        <v>70</v>
      </c>
      <c r="D132">
        <v>0</v>
      </c>
      <c r="E132">
        <v>59</v>
      </c>
      <c r="F132">
        <v>87</v>
      </c>
      <c r="G132">
        <v>131</v>
      </c>
      <c r="H132">
        <v>123</v>
      </c>
      <c r="I132">
        <v>0</v>
      </c>
      <c r="J132">
        <v>26</v>
      </c>
      <c r="K132">
        <v>76</v>
      </c>
      <c r="L132">
        <v>22</v>
      </c>
      <c r="M132">
        <v>48</v>
      </c>
      <c r="N132">
        <v>61</v>
      </c>
      <c r="O132">
        <v>0</v>
      </c>
      <c r="P132">
        <v>119</v>
      </c>
      <c r="Q132">
        <v>83</v>
      </c>
      <c r="R132">
        <v>102</v>
      </c>
      <c r="S132">
        <v>130</v>
      </c>
      <c r="W132" s="1">
        <f t="shared" ref="W132:W195" si="34">ABS(W$2-D132)</f>
        <v>0</v>
      </c>
      <c r="X132" s="1">
        <f t="shared" ref="X132:X195" si="35">ABS(X$2-E132)</f>
        <v>71</v>
      </c>
      <c r="Y132" s="1">
        <f t="shared" ref="Y132:Y195" si="36">ABS(Y$2-F132)</f>
        <v>44</v>
      </c>
      <c r="Z132" s="1">
        <f t="shared" ref="Z132:Z195" si="37">ABS(Z$2-G132)</f>
        <v>83</v>
      </c>
      <c r="AA132" s="1">
        <f t="shared" ref="AA132:AA195" si="38">ABS(AA$2-H132)</f>
        <v>7</v>
      </c>
      <c r="AB132" s="1">
        <f t="shared" ref="AB132:AB195" si="39">ABS(AB$2-I132)</f>
        <v>93</v>
      </c>
      <c r="AC132" s="1">
        <f t="shared" ref="AC132:AC195" si="40">ABS(AC$2-J132)</f>
        <v>26</v>
      </c>
      <c r="AD132" s="1">
        <f t="shared" ref="AD132:AD195" si="41">ABS(AD$2-K132)</f>
        <v>49</v>
      </c>
      <c r="AE132" s="1">
        <f t="shared" ref="AE132:AE195" si="42">ABS(AE$2-L132)</f>
        <v>105</v>
      </c>
      <c r="AF132" s="1">
        <f t="shared" ref="AF132:AF195" si="43">ABS(AF$2-M132)</f>
        <v>25</v>
      </c>
      <c r="AG132" s="1">
        <f t="shared" ref="AG132:AG195" si="44">ABS(AG$2-N132)</f>
        <v>28</v>
      </c>
      <c r="AH132" s="1">
        <f t="shared" ref="AH132:AH195" si="45">ABS(AH$2-O132)</f>
        <v>0</v>
      </c>
      <c r="AI132" s="1">
        <f t="shared" ref="AI132:AI195" si="46">ABS(AI$2-P132)</f>
        <v>19</v>
      </c>
      <c r="AJ132">
        <f t="shared" ref="AJ132:AJ195" si="47">SUM(W132:AI132)</f>
        <v>550</v>
      </c>
      <c r="AK132" s="1">
        <f t="shared" ref="AK132:AK195" si="48">COUNTIFS(W132:AI132,"&gt;=80")</f>
        <v>3</v>
      </c>
      <c r="AL132" s="1">
        <f>RANK(AJ132,AJ:AJ,0)+COUNTIFS($AJ$3:AJ132,AJ132)-1</f>
        <v>195</v>
      </c>
      <c r="AM132" s="1">
        <f>RANK(AK132,AK:AK,0)+COUNTIFS($AK$3:AK132,AK132)-1</f>
        <v>138</v>
      </c>
      <c r="AN132" s="5">
        <f t="shared" ref="AN132:AN195" si="49">AVERAGE(AL132,AM132,S132)</f>
        <v>154.33333333333334</v>
      </c>
    </row>
    <row r="133" spans="1:40">
      <c r="A133" s="5">
        <f>RANK(AN133,AN:AN,1)+COUNTIFS($AN$3:AN133,AN133)-1</f>
        <v>259</v>
      </c>
      <c r="B133" s="56" t="s">
        <v>704</v>
      </c>
      <c r="C133" s="56" t="s">
        <v>76</v>
      </c>
      <c r="D133">
        <v>0</v>
      </c>
      <c r="E133">
        <v>51</v>
      </c>
      <c r="F133">
        <v>131</v>
      </c>
      <c r="G133">
        <v>84</v>
      </c>
      <c r="H133">
        <v>127</v>
      </c>
      <c r="I133">
        <v>65</v>
      </c>
      <c r="J133">
        <v>0</v>
      </c>
      <c r="K133">
        <v>24</v>
      </c>
      <c r="L133">
        <v>44</v>
      </c>
      <c r="M133">
        <v>79</v>
      </c>
      <c r="N133">
        <v>107</v>
      </c>
      <c r="O133">
        <v>0</v>
      </c>
      <c r="P133">
        <v>23</v>
      </c>
      <c r="Q133">
        <v>3</v>
      </c>
      <c r="R133">
        <v>125</v>
      </c>
      <c r="S133">
        <v>131</v>
      </c>
      <c r="W133" s="1">
        <f t="shared" si="34"/>
        <v>0</v>
      </c>
      <c r="X133" s="1">
        <f t="shared" si="35"/>
        <v>79</v>
      </c>
      <c r="Y133" s="1">
        <f t="shared" si="36"/>
        <v>0</v>
      </c>
      <c r="Z133" s="1">
        <f t="shared" si="37"/>
        <v>36</v>
      </c>
      <c r="AA133" s="1">
        <f t="shared" si="38"/>
        <v>11</v>
      </c>
      <c r="AB133" s="1">
        <f t="shared" si="39"/>
        <v>28</v>
      </c>
      <c r="AC133" s="1">
        <f t="shared" si="40"/>
        <v>0</v>
      </c>
      <c r="AD133" s="1">
        <f t="shared" si="41"/>
        <v>3</v>
      </c>
      <c r="AE133" s="1">
        <f t="shared" si="42"/>
        <v>83</v>
      </c>
      <c r="AF133" s="1">
        <f t="shared" si="43"/>
        <v>6</v>
      </c>
      <c r="AG133" s="1">
        <f t="shared" si="44"/>
        <v>74</v>
      </c>
      <c r="AH133" s="1">
        <f t="shared" si="45"/>
        <v>0</v>
      </c>
      <c r="AI133" s="1">
        <f t="shared" si="46"/>
        <v>77</v>
      </c>
      <c r="AJ133">
        <f t="shared" si="47"/>
        <v>397</v>
      </c>
      <c r="AK133" s="1">
        <f t="shared" si="48"/>
        <v>1</v>
      </c>
      <c r="AL133" s="1">
        <f>RANK(AJ133,AJ:AJ,0)+COUNTIFS($AJ$3:AJ133,AJ133)-1</f>
        <v>282</v>
      </c>
      <c r="AM133" s="1">
        <f>RANK(AK133,AK:AK,0)+COUNTIFS($AK$3:AK133,AK133)-1</f>
        <v>269</v>
      </c>
      <c r="AN133" s="5">
        <f t="shared" si="49"/>
        <v>227.33333333333334</v>
      </c>
    </row>
    <row r="134" spans="1:40">
      <c r="A134" s="5">
        <f>RANK(AN134,AN:AN,1)+COUNTIFS($AN$3:AN134,AN134)-1</f>
        <v>245</v>
      </c>
      <c r="B134" s="56" t="s">
        <v>705</v>
      </c>
      <c r="C134" s="56" t="s">
        <v>127</v>
      </c>
      <c r="D134">
        <v>0</v>
      </c>
      <c r="E134">
        <v>21</v>
      </c>
      <c r="F134">
        <v>122</v>
      </c>
      <c r="G134">
        <v>115</v>
      </c>
      <c r="H134">
        <v>81</v>
      </c>
      <c r="I134">
        <v>30</v>
      </c>
      <c r="J134">
        <v>18</v>
      </c>
      <c r="K134">
        <v>0</v>
      </c>
      <c r="L134">
        <v>124</v>
      </c>
      <c r="M134">
        <v>12</v>
      </c>
      <c r="N134">
        <v>69</v>
      </c>
      <c r="O134">
        <v>0</v>
      </c>
      <c r="P134">
        <v>52</v>
      </c>
      <c r="Q134">
        <v>93</v>
      </c>
      <c r="R134">
        <v>38</v>
      </c>
      <c r="S134">
        <v>132</v>
      </c>
      <c r="W134" s="1">
        <f t="shared" si="34"/>
        <v>0</v>
      </c>
      <c r="X134" s="1">
        <f t="shared" si="35"/>
        <v>109</v>
      </c>
      <c r="Y134" s="1">
        <f t="shared" si="36"/>
        <v>9</v>
      </c>
      <c r="Z134" s="1">
        <f t="shared" si="37"/>
        <v>67</v>
      </c>
      <c r="AA134" s="1">
        <f t="shared" si="38"/>
        <v>35</v>
      </c>
      <c r="AB134" s="1">
        <f t="shared" si="39"/>
        <v>63</v>
      </c>
      <c r="AC134" s="1">
        <f t="shared" si="40"/>
        <v>18</v>
      </c>
      <c r="AD134" s="1">
        <f t="shared" si="41"/>
        <v>27</v>
      </c>
      <c r="AE134" s="1">
        <f t="shared" si="42"/>
        <v>3</v>
      </c>
      <c r="AF134" s="1">
        <f t="shared" si="43"/>
        <v>61</v>
      </c>
      <c r="AG134" s="1">
        <f t="shared" si="44"/>
        <v>36</v>
      </c>
      <c r="AH134" s="1">
        <f t="shared" si="45"/>
        <v>0</v>
      </c>
      <c r="AI134" s="1">
        <f t="shared" si="46"/>
        <v>48</v>
      </c>
      <c r="AJ134">
        <f t="shared" si="47"/>
        <v>476</v>
      </c>
      <c r="AK134" s="1">
        <f t="shared" si="48"/>
        <v>1</v>
      </c>
      <c r="AL134" s="1">
        <f>RANK(AJ134,AJ:AJ,0)+COUNTIFS($AJ$3:AJ134,AJ134)-1</f>
        <v>250</v>
      </c>
      <c r="AM134" s="1">
        <f>RANK(AK134,AK:AK,0)+COUNTIFS($AK$3:AK134,AK134)-1</f>
        <v>270</v>
      </c>
      <c r="AN134" s="5">
        <f t="shared" si="49"/>
        <v>217.33333333333334</v>
      </c>
    </row>
    <row r="135" spans="1:40">
      <c r="A135" s="5">
        <f>RANK(AN135,AN:AN,1)+COUNTIFS($AN$3:AN135,AN135)-1</f>
        <v>153</v>
      </c>
      <c r="B135" s="56" t="s">
        <v>706</v>
      </c>
      <c r="C135" s="56" t="s">
        <v>60</v>
      </c>
      <c r="D135">
        <v>0</v>
      </c>
      <c r="E135">
        <v>25</v>
      </c>
      <c r="F135">
        <v>131</v>
      </c>
      <c r="G135">
        <v>27</v>
      </c>
      <c r="H135">
        <v>84</v>
      </c>
      <c r="I135">
        <v>20</v>
      </c>
      <c r="J135">
        <v>0</v>
      </c>
      <c r="K135">
        <v>49</v>
      </c>
      <c r="L135">
        <v>80</v>
      </c>
      <c r="M135">
        <v>95</v>
      </c>
      <c r="N135">
        <v>0</v>
      </c>
      <c r="O135">
        <v>114</v>
      </c>
      <c r="P135">
        <v>9</v>
      </c>
      <c r="Q135">
        <v>29</v>
      </c>
      <c r="R135">
        <v>51</v>
      </c>
      <c r="S135">
        <v>133</v>
      </c>
      <c r="W135" s="1">
        <f t="shared" si="34"/>
        <v>0</v>
      </c>
      <c r="X135" s="1">
        <f t="shared" si="35"/>
        <v>105</v>
      </c>
      <c r="Y135" s="1">
        <f t="shared" si="36"/>
        <v>0</v>
      </c>
      <c r="Z135" s="1">
        <f t="shared" si="37"/>
        <v>21</v>
      </c>
      <c r="AA135" s="1">
        <f t="shared" si="38"/>
        <v>32</v>
      </c>
      <c r="AB135" s="1">
        <f t="shared" si="39"/>
        <v>73</v>
      </c>
      <c r="AC135" s="1">
        <f t="shared" si="40"/>
        <v>0</v>
      </c>
      <c r="AD135" s="1">
        <f t="shared" si="41"/>
        <v>22</v>
      </c>
      <c r="AE135" s="1">
        <f t="shared" si="42"/>
        <v>47</v>
      </c>
      <c r="AF135" s="1">
        <f t="shared" si="43"/>
        <v>22</v>
      </c>
      <c r="AG135" s="1">
        <f t="shared" si="44"/>
        <v>33</v>
      </c>
      <c r="AH135" s="1">
        <f t="shared" si="45"/>
        <v>114</v>
      </c>
      <c r="AI135" s="1">
        <f t="shared" si="46"/>
        <v>91</v>
      </c>
      <c r="AJ135">
        <f t="shared" si="47"/>
        <v>560</v>
      </c>
      <c r="AK135" s="1">
        <f t="shared" si="48"/>
        <v>3</v>
      </c>
      <c r="AL135" s="1">
        <f>RANK(AJ135,AJ:AJ,0)+COUNTIFS($AJ$3:AJ135,AJ135)-1</f>
        <v>184</v>
      </c>
      <c r="AM135" s="1">
        <f>RANK(AK135,AK:AK,0)+COUNTIFS($AK$3:AK135,AK135)-1</f>
        <v>139</v>
      </c>
      <c r="AN135" s="5">
        <f t="shared" si="49"/>
        <v>152</v>
      </c>
    </row>
    <row r="136" spans="1:40">
      <c r="A136" s="5">
        <f>RANK(AN136,AN:AN,1)+COUNTIFS($AN$3:AN136,AN136)-1</f>
        <v>195</v>
      </c>
      <c r="B136" s="56" t="s">
        <v>707</v>
      </c>
      <c r="C136" s="56" t="s">
        <v>24</v>
      </c>
      <c r="D136">
        <v>0</v>
      </c>
      <c r="E136">
        <v>131</v>
      </c>
      <c r="F136">
        <v>78</v>
      </c>
      <c r="G136">
        <v>123</v>
      </c>
      <c r="H136">
        <v>55</v>
      </c>
      <c r="I136">
        <v>127</v>
      </c>
      <c r="J136">
        <v>27</v>
      </c>
      <c r="K136">
        <v>0</v>
      </c>
      <c r="L136">
        <v>120</v>
      </c>
      <c r="M136">
        <v>8</v>
      </c>
      <c r="N136">
        <v>130</v>
      </c>
      <c r="O136">
        <v>11</v>
      </c>
      <c r="P136">
        <v>0</v>
      </c>
      <c r="Q136">
        <v>116</v>
      </c>
      <c r="R136">
        <v>36</v>
      </c>
      <c r="S136">
        <v>134</v>
      </c>
      <c r="W136" s="1">
        <f t="shared" si="34"/>
        <v>0</v>
      </c>
      <c r="X136" s="1">
        <f t="shared" si="35"/>
        <v>1</v>
      </c>
      <c r="Y136" s="1">
        <f t="shared" si="36"/>
        <v>53</v>
      </c>
      <c r="Z136" s="1">
        <f t="shared" si="37"/>
        <v>75</v>
      </c>
      <c r="AA136" s="1">
        <f t="shared" si="38"/>
        <v>61</v>
      </c>
      <c r="AB136" s="1">
        <f t="shared" si="39"/>
        <v>34</v>
      </c>
      <c r="AC136" s="1">
        <f t="shared" si="40"/>
        <v>27</v>
      </c>
      <c r="AD136" s="1">
        <f t="shared" si="41"/>
        <v>27</v>
      </c>
      <c r="AE136" s="1">
        <f t="shared" si="42"/>
        <v>7</v>
      </c>
      <c r="AF136" s="1">
        <f t="shared" si="43"/>
        <v>65</v>
      </c>
      <c r="AG136" s="1">
        <f t="shared" si="44"/>
        <v>97</v>
      </c>
      <c r="AH136" s="1">
        <f t="shared" si="45"/>
        <v>11</v>
      </c>
      <c r="AI136" s="1">
        <f t="shared" si="46"/>
        <v>100</v>
      </c>
      <c r="AJ136">
        <f t="shared" si="47"/>
        <v>558</v>
      </c>
      <c r="AK136" s="1">
        <f t="shared" si="48"/>
        <v>2</v>
      </c>
      <c r="AL136" s="1">
        <f>RANK(AJ136,AJ:AJ,0)+COUNTIFS($AJ$3:AJ136,AJ136)-1</f>
        <v>187</v>
      </c>
      <c r="AM136" s="1">
        <f>RANK(AK136,AK:AK,0)+COUNTIFS($AK$3:AK136,AK136)-1</f>
        <v>215</v>
      </c>
      <c r="AN136" s="5">
        <f t="shared" si="49"/>
        <v>178.66666666666666</v>
      </c>
    </row>
    <row r="137" spans="1:40">
      <c r="A137" s="5">
        <f>RANK(AN137,AN:AN,1)+COUNTIFS($AN$3:AN137,AN137)-1</f>
        <v>125</v>
      </c>
      <c r="B137" s="56" t="s">
        <v>708</v>
      </c>
      <c r="C137" s="56" t="s">
        <v>65</v>
      </c>
      <c r="D137">
        <v>0</v>
      </c>
      <c r="E137">
        <v>131</v>
      </c>
      <c r="F137">
        <v>105</v>
      </c>
      <c r="G137">
        <v>121</v>
      </c>
      <c r="H137">
        <v>94</v>
      </c>
      <c r="I137">
        <v>0</v>
      </c>
      <c r="J137">
        <v>115</v>
      </c>
      <c r="K137">
        <v>63</v>
      </c>
      <c r="L137">
        <v>130</v>
      </c>
      <c r="M137">
        <v>0</v>
      </c>
      <c r="N137">
        <v>81</v>
      </c>
      <c r="O137">
        <v>129</v>
      </c>
      <c r="P137">
        <v>92</v>
      </c>
      <c r="Q137">
        <v>108</v>
      </c>
      <c r="R137">
        <v>41</v>
      </c>
      <c r="S137">
        <v>135</v>
      </c>
      <c r="W137" s="1">
        <f t="shared" si="34"/>
        <v>0</v>
      </c>
      <c r="X137" s="1">
        <f t="shared" si="35"/>
        <v>1</v>
      </c>
      <c r="Y137" s="1">
        <f t="shared" si="36"/>
        <v>26</v>
      </c>
      <c r="Z137" s="1">
        <f t="shared" si="37"/>
        <v>73</v>
      </c>
      <c r="AA137" s="1">
        <f t="shared" si="38"/>
        <v>22</v>
      </c>
      <c r="AB137" s="1">
        <f t="shared" si="39"/>
        <v>93</v>
      </c>
      <c r="AC137" s="1">
        <f t="shared" si="40"/>
        <v>115</v>
      </c>
      <c r="AD137" s="1">
        <f t="shared" si="41"/>
        <v>36</v>
      </c>
      <c r="AE137" s="1">
        <f t="shared" si="42"/>
        <v>3</v>
      </c>
      <c r="AF137" s="1">
        <f t="shared" si="43"/>
        <v>73</v>
      </c>
      <c r="AG137" s="1">
        <f t="shared" si="44"/>
        <v>48</v>
      </c>
      <c r="AH137" s="1">
        <f t="shared" si="45"/>
        <v>129</v>
      </c>
      <c r="AI137" s="1">
        <f t="shared" si="46"/>
        <v>8</v>
      </c>
      <c r="AJ137">
        <f t="shared" si="47"/>
        <v>627</v>
      </c>
      <c r="AK137" s="1">
        <f t="shared" si="48"/>
        <v>3</v>
      </c>
      <c r="AL137" s="1">
        <f>RANK(AJ137,AJ:AJ,0)+COUNTIFS($AJ$3:AJ137,AJ137)-1</f>
        <v>132</v>
      </c>
      <c r="AM137" s="1">
        <f>RANK(AK137,AK:AK,0)+COUNTIFS($AK$3:AK137,AK137)-1</f>
        <v>140</v>
      </c>
      <c r="AN137" s="5">
        <f t="shared" si="49"/>
        <v>135.66666666666666</v>
      </c>
    </row>
    <row r="138" spans="1:40">
      <c r="A138" s="5">
        <f>RANK(AN138,AN:AN,1)+COUNTIFS($AN$3:AN138,AN138)-1</f>
        <v>123</v>
      </c>
      <c r="B138" s="56" t="s">
        <v>709</v>
      </c>
      <c r="C138" s="56" t="s">
        <v>128</v>
      </c>
      <c r="D138">
        <v>0</v>
      </c>
      <c r="E138">
        <v>110</v>
      </c>
      <c r="F138">
        <v>34</v>
      </c>
      <c r="G138">
        <v>73</v>
      </c>
      <c r="H138">
        <v>82</v>
      </c>
      <c r="I138">
        <v>131</v>
      </c>
      <c r="J138">
        <v>0</v>
      </c>
      <c r="K138">
        <v>96</v>
      </c>
      <c r="L138">
        <v>0</v>
      </c>
      <c r="M138">
        <v>13</v>
      </c>
      <c r="N138">
        <v>58</v>
      </c>
      <c r="O138">
        <v>91</v>
      </c>
      <c r="P138">
        <v>54</v>
      </c>
      <c r="Q138">
        <v>4</v>
      </c>
      <c r="R138">
        <v>43</v>
      </c>
      <c r="S138">
        <v>136</v>
      </c>
      <c r="W138" s="1">
        <f t="shared" si="34"/>
        <v>0</v>
      </c>
      <c r="X138" s="1">
        <f t="shared" si="35"/>
        <v>20</v>
      </c>
      <c r="Y138" s="1">
        <f t="shared" si="36"/>
        <v>97</v>
      </c>
      <c r="Z138" s="1">
        <f t="shared" si="37"/>
        <v>25</v>
      </c>
      <c r="AA138" s="1">
        <f t="shared" si="38"/>
        <v>34</v>
      </c>
      <c r="AB138" s="1">
        <f t="shared" si="39"/>
        <v>38</v>
      </c>
      <c r="AC138" s="1">
        <f t="shared" si="40"/>
        <v>0</v>
      </c>
      <c r="AD138" s="1">
        <f t="shared" si="41"/>
        <v>69</v>
      </c>
      <c r="AE138" s="1">
        <f t="shared" si="42"/>
        <v>127</v>
      </c>
      <c r="AF138" s="1">
        <f t="shared" si="43"/>
        <v>60</v>
      </c>
      <c r="AG138" s="1">
        <f t="shared" si="44"/>
        <v>25</v>
      </c>
      <c r="AH138" s="1">
        <f t="shared" si="45"/>
        <v>91</v>
      </c>
      <c r="AI138" s="1">
        <f t="shared" si="46"/>
        <v>46</v>
      </c>
      <c r="AJ138">
        <f t="shared" si="47"/>
        <v>632</v>
      </c>
      <c r="AK138" s="1">
        <f t="shared" si="48"/>
        <v>3</v>
      </c>
      <c r="AL138" s="1">
        <f>RANK(AJ138,AJ:AJ,0)+COUNTIFS($AJ$3:AJ138,AJ138)-1</f>
        <v>124</v>
      </c>
      <c r="AM138" s="1">
        <f>RANK(AK138,AK:AK,0)+COUNTIFS($AK$3:AK138,AK138)-1</f>
        <v>141</v>
      </c>
      <c r="AN138" s="5">
        <f t="shared" si="49"/>
        <v>133.66666666666666</v>
      </c>
    </row>
    <row r="139" spans="1:40">
      <c r="A139" s="5">
        <f>RANK(AN139,AN:AN,1)+COUNTIFS($AN$3:AN139,AN139)-1</f>
        <v>256</v>
      </c>
      <c r="B139" s="56" t="s">
        <v>710</v>
      </c>
      <c r="C139" s="56" t="s">
        <v>49</v>
      </c>
      <c r="D139">
        <v>0</v>
      </c>
      <c r="E139">
        <v>75</v>
      </c>
      <c r="F139">
        <v>96</v>
      </c>
      <c r="G139">
        <v>15</v>
      </c>
      <c r="H139">
        <v>42</v>
      </c>
      <c r="I139">
        <v>121</v>
      </c>
      <c r="J139">
        <v>0</v>
      </c>
      <c r="K139">
        <v>19</v>
      </c>
      <c r="L139">
        <v>122</v>
      </c>
      <c r="M139">
        <v>112</v>
      </c>
      <c r="N139">
        <v>2</v>
      </c>
      <c r="O139">
        <v>98</v>
      </c>
      <c r="P139">
        <v>131</v>
      </c>
      <c r="Q139">
        <v>0</v>
      </c>
      <c r="R139">
        <v>10</v>
      </c>
      <c r="S139">
        <v>137</v>
      </c>
      <c r="W139" s="1">
        <f t="shared" si="34"/>
        <v>0</v>
      </c>
      <c r="X139" s="1">
        <f t="shared" si="35"/>
        <v>55</v>
      </c>
      <c r="Y139" s="1">
        <f t="shared" si="36"/>
        <v>35</v>
      </c>
      <c r="Z139" s="1">
        <f t="shared" si="37"/>
        <v>33</v>
      </c>
      <c r="AA139" s="1">
        <f t="shared" si="38"/>
        <v>74</v>
      </c>
      <c r="AB139" s="1">
        <f t="shared" si="39"/>
        <v>28</v>
      </c>
      <c r="AC139" s="1">
        <f t="shared" si="40"/>
        <v>0</v>
      </c>
      <c r="AD139" s="1">
        <f t="shared" si="41"/>
        <v>8</v>
      </c>
      <c r="AE139" s="1">
        <f t="shared" si="42"/>
        <v>5</v>
      </c>
      <c r="AF139" s="1">
        <f t="shared" si="43"/>
        <v>39</v>
      </c>
      <c r="AG139" s="1">
        <f t="shared" si="44"/>
        <v>31</v>
      </c>
      <c r="AH139" s="1">
        <f t="shared" si="45"/>
        <v>98</v>
      </c>
      <c r="AI139" s="1">
        <f t="shared" si="46"/>
        <v>31</v>
      </c>
      <c r="AJ139">
        <f t="shared" si="47"/>
        <v>437</v>
      </c>
      <c r="AK139" s="1">
        <f t="shared" si="48"/>
        <v>1</v>
      </c>
      <c r="AL139" s="1">
        <f>RANK(AJ139,AJ:AJ,0)+COUNTIFS($AJ$3:AJ139,AJ139)-1</f>
        <v>267</v>
      </c>
      <c r="AM139" s="1">
        <f>RANK(AK139,AK:AK,0)+COUNTIFS($AK$3:AK139,AK139)-1</f>
        <v>271</v>
      </c>
      <c r="AN139" s="5">
        <f t="shared" si="49"/>
        <v>225</v>
      </c>
    </row>
    <row r="140" spans="1:40">
      <c r="A140" s="5">
        <f>RANK(AN140,AN:AN,1)+COUNTIFS($AN$3:AN140,AN140)-1</f>
        <v>41</v>
      </c>
      <c r="B140" s="56" t="s">
        <v>711</v>
      </c>
      <c r="C140" s="56" t="s">
        <v>132</v>
      </c>
      <c r="D140">
        <v>0</v>
      </c>
      <c r="E140">
        <v>108</v>
      </c>
      <c r="F140">
        <v>68</v>
      </c>
      <c r="G140">
        <v>131</v>
      </c>
      <c r="H140">
        <v>0</v>
      </c>
      <c r="I140">
        <v>123</v>
      </c>
      <c r="J140">
        <v>90</v>
      </c>
      <c r="K140">
        <v>53</v>
      </c>
      <c r="L140">
        <v>26</v>
      </c>
      <c r="M140">
        <v>0</v>
      </c>
      <c r="N140">
        <v>119</v>
      </c>
      <c r="O140">
        <v>22</v>
      </c>
      <c r="P140">
        <v>83</v>
      </c>
      <c r="Q140">
        <v>48</v>
      </c>
      <c r="R140">
        <v>97</v>
      </c>
      <c r="S140">
        <v>138</v>
      </c>
      <c r="W140" s="1">
        <f t="shared" si="34"/>
        <v>0</v>
      </c>
      <c r="X140" s="1">
        <f t="shared" si="35"/>
        <v>22</v>
      </c>
      <c r="Y140" s="1">
        <f t="shared" si="36"/>
        <v>63</v>
      </c>
      <c r="Z140" s="1">
        <f t="shared" si="37"/>
        <v>83</v>
      </c>
      <c r="AA140" s="1">
        <f t="shared" si="38"/>
        <v>116</v>
      </c>
      <c r="AB140" s="1">
        <f t="shared" si="39"/>
        <v>30</v>
      </c>
      <c r="AC140" s="1">
        <f t="shared" si="40"/>
        <v>90</v>
      </c>
      <c r="AD140" s="1">
        <f t="shared" si="41"/>
        <v>26</v>
      </c>
      <c r="AE140" s="1">
        <f t="shared" si="42"/>
        <v>101</v>
      </c>
      <c r="AF140" s="1">
        <f t="shared" si="43"/>
        <v>73</v>
      </c>
      <c r="AG140" s="1">
        <f t="shared" si="44"/>
        <v>86</v>
      </c>
      <c r="AH140" s="1">
        <f t="shared" si="45"/>
        <v>22</v>
      </c>
      <c r="AI140" s="1">
        <f t="shared" si="46"/>
        <v>17</v>
      </c>
      <c r="AJ140">
        <f t="shared" si="47"/>
        <v>729</v>
      </c>
      <c r="AK140" s="1">
        <f t="shared" si="48"/>
        <v>5</v>
      </c>
      <c r="AL140" s="1">
        <f>RANK(AJ140,AJ:AJ,0)+COUNTIFS($AJ$3:AJ140,AJ140)-1</f>
        <v>50</v>
      </c>
      <c r="AM140" s="1">
        <f>RANK(AK140,AK:AK,0)+COUNTIFS($AK$3:AK140,AK140)-1</f>
        <v>30</v>
      </c>
      <c r="AN140" s="5">
        <f t="shared" si="49"/>
        <v>72.666666666666671</v>
      </c>
    </row>
    <row r="141" spans="1:40">
      <c r="A141" s="5">
        <f>RANK(AN141,AN:AN,1)+COUNTIFS($AN$3:AN141,AN141)-1</f>
        <v>271</v>
      </c>
      <c r="B141" s="56" t="s">
        <v>712</v>
      </c>
      <c r="C141" s="56" t="s">
        <v>22</v>
      </c>
      <c r="D141">
        <v>0</v>
      </c>
      <c r="E141">
        <v>122</v>
      </c>
      <c r="F141">
        <v>131</v>
      </c>
      <c r="G141">
        <v>0</v>
      </c>
      <c r="H141">
        <v>73</v>
      </c>
      <c r="I141">
        <v>71</v>
      </c>
      <c r="J141">
        <v>45</v>
      </c>
      <c r="K141">
        <v>0</v>
      </c>
      <c r="L141">
        <v>87</v>
      </c>
      <c r="M141">
        <v>88</v>
      </c>
      <c r="N141">
        <v>32</v>
      </c>
      <c r="O141">
        <v>31</v>
      </c>
      <c r="P141">
        <v>34</v>
      </c>
      <c r="Q141">
        <v>75</v>
      </c>
      <c r="R141">
        <v>104</v>
      </c>
      <c r="S141">
        <v>139</v>
      </c>
      <c r="W141" s="1">
        <f t="shared" si="34"/>
        <v>0</v>
      </c>
      <c r="X141" s="1">
        <f t="shared" si="35"/>
        <v>8</v>
      </c>
      <c r="Y141" s="1">
        <f t="shared" si="36"/>
        <v>0</v>
      </c>
      <c r="Z141" s="1">
        <f t="shared" si="37"/>
        <v>48</v>
      </c>
      <c r="AA141" s="1">
        <f t="shared" si="38"/>
        <v>43</v>
      </c>
      <c r="AB141" s="1">
        <f t="shared" si="39"/>
        <v>22</v>
      </c>
      <c r="AC141" s="1">
        <f t="shared" si="40"/>
        <v>45</v>
      </c>
      <c r="AD141" s="1">
        <f t="shared" si="41"/>
        <v>27</v>
      </c>
      <c r="AE141" s="1">
        <f t="shared" si="42"/>
        <v>40</v>
      </c>
      <c r="AF141" s="1">
        <f t="shared" si="43"/>
        <v>15</v>
      </c>
      <c r="AG141" s="1">
        <f t="shared" si="44"/>
        <v>1</v>
      </c>
      <c r="AH141" s="1">
        <f t="shared" si="45"/>
        <v>31</v>
      </c>
      <c r="AI141" s="1">
        <f t="shared" si="46"/>
        <v>66</v>
      </c>
      <c r="AJ141">
        <f t="shared" si="47"/>
        <v>346</v>
      </c>
      <c r="AK141" s="1">
        <f t="shared" si="48"/>
        <v>0</v>
      </c>
      <c r="AL141" s="1">
        <f>RANK(AJ141,AJ:AJ,0)+COUNTIFS($AJ$3:AJ141,AJ141)-1</f>
        <v>294</v>
      </c>
      <c r="AM141" s="1">
        <f>RANK(AK141,AK:AK,0)+COUNTIFS($AK$3:AK141,AK141)-1</f>
        <v>295</v>
      </c>
      <c r="AN141" s="5">
        <f t="shared" si="49"/>
        <v>242.66666666666666</v>
      </c>
    </row>
    <row r="142" spans="1:40">
      <c r="A142" s="5">
        <f>RANK(AN142,AN:AN,1)+COUNTIFS($AN$3:AN142,AN142)-1</f>
        <v>217</v>
      </c>
      <c r="B142" s="56" t="s">
        <v>713</v>
      </c>
      <c r="C142" s="56" t="s">
        <v>15</v>
      </c>
      <c r="D142">
        <v>0</v>
      </c>
      <c r="E142">
        <v>32</v>
      </c>
      <c r="F142">
        <v>80</v>
      </c>
      <c r="G142">
        <v>131</v>
      </c>
      <c r="H142">
        <v>61</v>
      </c>
      <c r="I142">
        <v>48</v>
      </c>
      <c r="J142">
        <v>0</v>
      </c>
      <c r="K142">
        <v>102</v>
      </c>
      <c r="L142">
        <v>83</v>
      </c>
      <c r="M142">
        <v>26</v>
      </c>
      <c r="N142">
        <v>22</v>
      </c>
      <c r="O142">
        <v>0</v>
      </c>
      <c r="P142">
        <v>90</v>
      </c>
      <c r="Q142">
        <v>119</v>
      </c>
      <c r="R142">
        <v>76</v>
      </c>
      <c r="S142">
        <v>140</v>
      </c>
      <c r="W142" s="1">
        <f t="shared" si="34"/>
        <v>0</v>
      </c>
      <c r="X142" s="1">
        <f t="shared" si="35"/>
        <v>98</v>
      </c>
      <c r="Y142" s="1">
        <f t="shared" si="36"/>
        <v>51</v>
      </c>
      <c r="Z142" s="1">
        <f t="shared" si="37"/>
        <v>83</v>
      </c>
      <c r="AA142" s="1">
        <f t="shared" si="38"/>
        <v>55</v>
      </c>
      <c r="AB142" s="1">
        <f t="shared" si="39"/>
        <v>45</v>
      </c>
      <c r="AC142" s="1">
        <f t="shared" si="40"/>
        <v>0</v>
      </c>
      <c r="AD142" s="1">
        <f t="shared" si="41"/>
        <v>75</v>
      </c>
      <c r="AE142" s="1">
        <f t="shared" si="42"/>
        <v>44</v>
      </c>
      <c r="AF142" s="1">
        <f t="shared" si="43"/>
        <v>47</v>
      </c>
      <c r="AG142" s="1">
        <f t="shared" si="44"/>
        <v>11</v>
      </c>
      <c r="AH142" s="1">
        <f t="shared" si="45"/>
        <v>0</v>
      </c>
      <c r="AI142" s="1">
        <f t="shared" si="46"/>
        <v>10</v>
      </c>
      <c r="AJ142">
        <f t="shared" si="47"/>
        <v>519</v>
      </c>
      <c r="AK142" s="1">
        <f t="shared" si="48"/>
        <v>2</v>
      </c>
      <c r="AL142" s="1">
        <f>RANK(AJ142,AJ:AJ,0)+COUNTIFS($AJ$3:AJ142,AJ142)-1</f>
        <v>217</v>
      </c>
      <c r="AM142" s="1">
        <f>RANK(AK142,AK:AK,0)+COUNTIFS($AK$3:AK142,AK142)-1</f>
        <v>216</v>
      </c>
      <c r="AN142" s="5">
        <f t="shared" si="49"/>
        <v>191</v>
      </c>
    </row>
    <row r="143" spans="1:40">
      <c r="A143" s="5">
        <f>RANK(AN143,AN:AN,1)+COUNTIFS($AN$3:AN143,AN143)-1</f>
        <v>46</v>
      </c>
      <c r="B143" s="56" t="s">
        <v>714</v>
      </c>
      <c r="C143" s="56" t="s">
        <v>84</v>
      </c>
      <c r="D143">
        <v>0</v>
      </c>
      <c r="E143">
        <v>131</v>
      </c>
      <c r="F143">
        <v>28</v>
      </c>
      <c r="G143">
        <v>42</v>
      </c>
      <c r="H143">
        <v>0</v>
      </c>
      <c r="I143">
        <v>18</v>
      </c>
      <c r="J143">
        <v>103</v>
      </c>
      <c r="K143">
        <v>21</v>
      </c>
      <c r="L143">
        <v>69</v>
      </c>
      <c r="M143">
        <v>69</v>
      </c>
      <c r="N143">
        <v>78</v>
      </c>
      <c r="O143">
        <v>89</v>
      </c>
      <c r="P143">
        <v>0</v>
      </c>
      <c r="Q143">
        <v>12</v>
      </c>
      <c r="R143">
        <v>52</v>
      </c>
      <c r="S143">
        <v>141</v>
      </c>
      <c r="W143" s="1">
        <f t="shared" si="34"/>
        <v>0</v>
      </c>
      <c r="X143" s="1">
        <f t="shared" si="35"/>
        <v>1</v>
      </c>
      <c r="Y143" s="1">
        <f t="shared" si="36"/>
        <v>103</v>
      </c>
      <c r="Z143" s="1">
        <f t="shared" si="37"/>
        <v>6</v>
      </c>
      <c r="AA143" s="1">
        <f t="shared" si="38"/>
        <v>116</v>
      </c>
      <c r="AB143" s="1">
        <f t="shared" si="39"/>
        <v>75</v>
      </c>
      <c r="AC143" s="1">
        <f t="shared" si="40"/>
        <v>103</v>
      </c>
      <c r="AD143" s="1">
        <f t="shared" si="41"/>
        <v>6</v>
      </c>
      <c r="AE143" s="1">
        <f t="shared" si="42"/>
        <v>58</v>
      </c>
      <c r="AF143" s="1">
        <f t="shared" si="43"/>
        <v>4</v>
      </c>
      <c r="AG143" s="1">
        <f t="shared" si="44"/>
        <v>45</v>
      </c>
      <c r="AH143" s="1">
        <f t="shared" si="45"/>
        <v>89</v>
      </c>
      <c r="AI143" s="1">
        <f t="shared" si="46"/>
        <v>100</v>
      </c>
      <c r="AJ143">
        <f t="shared" si="47"/>
        <v>706</v>
      </c>
      <c r="AK143" s="1">
        <f t="shared" si="48"/>
        <v>5</v>
      </c>
      <c r="AL143" s="1">
        <f>RANK(AJ143,AJ:AJ,0)+COUNTIFS($AJ$3:AJ143,AJ143)-1</f>
        <v>64</v>
      </c>
      <c r="AM143" s="1">
        <f>RANK(AK143,AK:AK,0)+COUNTIFS($AK$3:AK143,AK143)-1</f>
        <v>31</v>
      </c>
      <c r="AN143" s="5">
        <f t="shared" si="49"/>
        <v>78.666666666666671</v>
      </c>
    </row>
    <row r="144" spans="1:40">
      <c r="A144" s="5">
        <f>RANK(AN144,AN:AN,1)+COUNTIFS($AN$3:AN144,AN144)-1</f>
        <v>38</v>
      </c>
      <c r="B144" s="56" t="s">
        <v>715</v>
      </c>
      <c r="C144" s="56" t="s">
        <v>94</v>
      </c>
      <c r="D144">
        <v>0</v>
      </c>
      <c r="E144">
        <v>116</v>
      </c>
      <c r="F144">
        <v>99</v>
      </c>
      <c r="G144">
        <v>131</v>
      </c>
      <c r="H144">
        <v>30</v>
      </c>
      <c r="I144">
        <v>0</v>
      </c>
      <c r="J144">
        <v>50</v>
      </c>
      <c r="K144">
        <v>69</v>
      </c>
      <c r="L144">
        <v>38</v>
      </c>
      <c r="M144">
        <v>52</v>
      </c>
      <c r="N144">
        <v>103</v>
      </c>
      <c r="O144">
        <v>78</v>
      </c>
      <c r="P144">
        <v>0</v>
      </c>
      <c r="Q144">
        <v>2</v>
      </c>
      <c r="R144">
        <v>69</v>
      </c>
      <c r="S144">
        <v>142</v>
      </c>
      <c r="W144" s="1">
        <f t="shared" si="34"/>
        <v>0</v>
      </c>
      <c r="X144" s="1">
        <f t="shared" si="35"/>
        <v>14</v>
      </c>
      <c r="Y144" s="1">
        <f t="shared" si="36"/>
        <v>32</v>
      </c>
      <c r="Z144" s="1">
        <f t="shared" si="37"/>
        <v>83</v>
      </c>
      <c r="AA144" s="1">
        <f t="shared" si="38"/>
        <v>86</v>
      </c>
      <c r="AB144" s="1">
        <f t="shared" si="39"/>
        <v>93</v>
      </c>
      <c r="AC144" s="1">
        <f t="shared" si="40"/>
        <v>50</v>
      </c>
      <c r="AD144" s="1">
        <f t="shared" si="41"/>
        <v>42</v>
      </c>
      <c r="AE144" s="1">
        <f t="shared" si="42"/>
        <v>89</v>
      </c>
      <c r="AF144" s="1">
        <f t="shared" si="43"/>
        <v>21</v>
      </c>
      <c r="AG144" s="1">
        <f t="shared" si="44"/>
        <v>70</v>
      </c>
      <c r="AH144" s="1">
        <f t="shared" si="45"/>
        <v>78</v>
      </c>
      <c r="AI144" s="1">
        <f t="shared" si="46"/>
        <v>100</v>
      </c>
      <c r="AJ144">
        <f t="shared" si="47"/>
        <v>758</v>
      </c>
      <c r="AK144" s="1">
        <f t="shared" si="48"/>
        <v>5</v>
      </c>
      <c r="AL144" s="1">
        <f>RANK(AJ144,AJ:AJ,0)+COUNTIFS($AJ$3:AJ144,AJ144)-1</f>
        <v>35</v>
      </c>
      <c r="AM144" s="1">
        <f>RANK(AK144,AK:AK,0)+COUNTIFS($AK$3:AK144,AK144)-1</f>
        <v>32</v>
      </c>
      <c r="AN144" s="5">
        <f t="shared" si="49"/>
        <v>69.666666666666671</v>
      </c>
    </row>
    <row r="145" spans="1:40">
      <c r="A145" s="5">
        <f>RANK(AN145,AN:AN,1)+COUNTIFS($AN$3:AN145,AN145)-1</f>
        <v>26</v>
      </c>
      <c r="B145" s="56" t="s">
        <v>716</v>
      </c>
      <c r="C145" s="56" t="s">
        <v>97</v>
      </c>
      <c r="D145">
        <v>0</v>
      </c>
      <c r="E145">
        <v>19</v>
      </c>
      <c r="F145">
        <v>36</v>
      </c>
      <c r="G145">
        <v>131</v>
      </c>
      <c r="H145">
        <v>0</v>
      </c>
      <c r="I145">
        <v>8</v>
      </c>
      <c r="J145">
        <v>63</v>
      </c>
      <c r="K145">
        <v>35</v>
      </c>
      <c r="L145">
        <v>2</v>
      </c>
      <c r="M145">
        <v>0</v>
      </c>
      <c r="N145">
        <v>55</v>
      </c>
      <c r="O145">
        <v>15</v>
      </c>
      <c r="P145">
        <v>66</v>
      </c>
      <c r="Q145">
        <v>121</v>
      </c>
      <c r="R145">
        <v>16</v>
      </c>
      <c r="S145">
        <v>143</v>
      </c>
      <c r="W145" s="1">
        <f t="shared" si="34"/>
        <v>0</v>
      </c>
      <c r="X145" s="1">
        <f t="shared" si="35"/>
        <v>111</v>
      </c>
      <c r="Y145" s="1">
        <f t="shared" si="36"/>
        <v>95</v>
      </c>
      <c r="Z145" s="1">
        <f t="shared" si="37"/>
        <v>83</v>
      </c>
      <c r="AA145" s="1">
        <f t="shared" si="38"/>
        <v>116</v>
      </c>
      <c r="AB145" s="1">
        <f t="shared" si="39"/>
        <v>85</v>
      </c>
      <c r="AC145" s="1">
        <f t="shared" si="40"/>
        <v>63</v>
      </c>
      <c r="AD145" s="1">
        <f t="shared" si="41"/>
        <v>8</v>
      </c>
      <c r="AE145" s="1">
        <f t="shared" si="42"/>
        <v>125</v>
      </c>
      <c r="AF145" s="1">
        <f t="shared" si="43"/>
        <v>73</v>
      </c>
      <c r="AG145" s="1">
        <f t="shared" si="44"/>
        <v>22</v>
      </c>
      <c r="AH145" s="1">
        <f t="shared" si="45"/>
        <v>15</v>
      </c>
      <c r="AI145" s="1">
        <f t="shared" si="46"/>
        <v>34</v>
      </c>
      <c r="AJ145">
        <f t="shared" si="47"/>
        <v>830</v>
      </c>
      <c r="AK145" s="1">
        <f t="shared" si="48"/>
        <v>6</v>
      </c>
      <c r="AL145" s="1">
        <f>RANK(AJ145,AJ:AJ,0)+COUNTIFS($AJ$3:AJ145,AJ145)-1</f>
        <v>8</v>
      </c>
      <c r="AM145" s="1">
        <f>RANK(AK145,AK:AK,0)+COUNTIFS($AK$3:AK145,AK145)-1</f>
        <v>8</v>
      </c>
      <c r="AN145" s="5">
        <f t="shared" si="49"/>
        <v>53</v>
      </c>
    </row>
    <row r="146" spans="1:40">
      <c r="A146" s="5">
        <f>RANK(AN146,AN:AN,1)+COUNTIFS($AN$3:AN146,AN146)-1</f>
        <v>176</v>
      </c>
      <c r="B146" s="56" t="s">
        <v>717</v>
      </c>
      <c r="C146" s="56" t="s">
        <v>37</v>
      </c>
      <c r="D146">
        <v>0</v>
      </c>
      <c r="E146">
        <v>131</v>
      </c>
      <c r="F146">
        <v>0</v>
      </c>
      <c r="G146">
        <v>125</v>
      </c>
      <c r="H146">
        <v>73</v>
      </c>
      <c r="I146">
        <v>94</v>
      </c>
      <c r="J146">
        <v>63</v>
      </c>
      <c r="K146">
        <v>0</v>
      </c>
      <c r="L146">
        <v>92</v>
      </c>
      <c r="M146">
        <v>115</v>
      </c>
      <c r="N146">
        <v>108</v>
      </c>
      <c r="O146">
        <v>81</v>
      </c>
      <c r="P146">
        <v>129</v>
      </c>
      <c r="Q146">
        <v>130</v>
      </c>
      <c r="R146">
        <v>101</v>
      </c>
      <c r="S146">
        <v>144</v>
      </c>
      <c r="W146" s="1">
        <f t="shared" si="34"/>
        <v>0</v>
      </c>
      <c r="X146" s="1">
        <f t="shared" si="35"/>
        <v>1</v>
      </c>
      <c r="Y146" s="1">
        <f t="shared" si="36"/>
        <v>131</v>
      </c>
      <c r="Z146" s="1">
        <f t="shared" si="37"/>
        <v>77</v>
      </c>
      <c r="AA146" s="1">
        <f t="shared" si="38"/>
        <v>43</v>
      </c>
      <c r="AB146" s="1">
        <f t="shared" si="39"/>
        <v>1</v>
      </c>
      <c r="AC146" s="1">
        <f t="shared" si="40"/>
        <v>63</v>
      </c>
      <c r="AD146" s="1">
        <f t="shared" si="41"/>
        <v>27</v>
      </c>
      <c r="AE146" s="1">
        <f t="shared" si="42"/>
        <v>35</v>
      </c>
      <c r="AF146" s="1">
        <f t="shared" si="43"/>
        <v>42</v>
      </c>
      <c r="AG146" s="1">
        <f t="shared" si="44"/>
        <v>75</v>
      </c>
      <c r="AH146" s="1">
        <f t="shared" si="45"/>
        <v>81</v>
      </c>
      <c r="AI146" s="1">
        <f t="shared" si="46"/>
        <v>29</v>
      </c>
      <c r="AJ146">
        <f t="shared" si="47"/>
        <v>605</v>
      </c>
      <c r="AK146" s="1">
        <f t="shared" si="48"/>
        <v>2</v>
      </c>
      <c r="AL146" s="1">
        <f>RANK(AJ146,AJ:AJ,0)+COUNTIFS($AJ$3:AJ146,AJ146)-1</f>
        <v>137</v>
      </c>
      <c r="AM146" s="1">
        <f>RANK(AK146,AK:AK,0)+COUNTIFS($AK$3:AK146,AK146)-1</f>
        <v>217</v>
      </c>
      <c r="AN146" s="5">
        <f t="shared" si="49"/>
        <v>166</v>
      </c>
    </row>
    <row r="147" spans="1:40">
      <c r="A147" s="5">
        <f>RANK(AN147,AN:AN,1)+COUNTIFS($AN$3:AN147,AN147)-1</f>
        <v>279</v>
      </c>
      <c r="B147" s="56" t="s">
        <v>718</v>
      </c>
      <c r="C147" s="56" t="s">
        <v>68</v>
      </c>
      <c r="D147">
        <v>0</v>
      </c>
      <c r="E147">
        <v>130</v>
      </c>
      <c r="F147">
        <v>131</v>
      </c>
      <c r="G147">
        <v>48</v>
      </c>
      <c r="H147">
        <v>116</v>
      </c>
      <c r="I147">
        <v>93</v>
      </c>
      <c r="J147">
        <v>0</v>
      </c>
      <c r="K147">
        <v>27</v>
      </c>
      <c r="L147">
        <v>127</v>
      </c>
      <c r="M147">
        <v>73</v>
      </c>
      <c r="N147">
        <v>33</v>
      </c>
      <c r="O147">
        <v>0</v>
      </c>
      <c r="P147">
        <v>100</v>
      </c>
      <c r="Q147">
        <v>11</v>
      </c>
      <c r="R147">
        <v>77</v>
      </c>
      <c r="S147">
        <v>145</v>
      </c>
      <c r="W147" s="1">
        <f t="shared" si="34"/>
        <v>0</v>
      </c>
      <c r="X147" s="1">
        <f t="shared" si="35"/>
        <v>0</v>
      </c>
      <c r="Y147" s="1">
        <f t="shared" si="36"/>
        <v>0</v>
      </c>
      <c r="Z147" s="1">
        <f t="shared" si="37"/>
        <v>0</v>
      </c>
      <c r="AA147" s="1">
        <f t="shared" si="38"/>
        <v>0</v>
      </c>
      <c r="AB147" s="1">
        <f t="shared" si="39"/>
        <v>0</v>
      </c>
      <c r="AC147" s="1">
        <f t="shared" si="40"/>
        <v>0</v>
      </c>
      <c r="AD147" s="1">
        <f t="shared" si="41"/>
        <v>0</v>
      </c>
      <c r="AE147" s="1">
        <f t="shared" si="42"/>
        <v>0</v>
      </c>
      <c r="AF147" s="1">
        <f t="shared" si="43"/>
        <v>0</v>
      </c>
      <c r="AG147" s="1">
        <f t="shared" si="44"/>
        <v>0</v>
      </c>
      <c r="AH147" s="1">
        <f t="shared" si="45"/>
        <v>0</v>
      </c>
      <c r="AI147" s="1">
        <f t="shared" si="46"/>
        <v>0</v>
      </c>
      <c r="AJ147">
        <f t="shared" si="47"/>
        <v>0</v>
      </c>
      <c r="AK147" s="1">
        <f t="shared" si="48"/>
        <v>0</v>
      </c>
      <c r="AL147" s="1">
        <f>RANK(AJ147,AJ:AJ,0)+COUNTIFS($AJ$3:AJ147,AJ147)-1</f>
        <v>301</v>
      </c>
      <c r="AM147" s="1">
        <f>RANK(AK147,AK:AK,0)+COUNTIFS($AK$3:AK147,AK147)-1</f>
        <v>296</v>
      </c>
      <c r="AN147" s="5">
        <f t="shared" si="49"/>
        <v>247.33333333333334</v>
      </c>
    </row>
    <row r="148" spans="1:40">
      <c r="A148" s="5">
        <f>RANK(AN148,AN:AN,1)+COUNTIFS($AN$3:AN148,AN148)-1</f>
        <v>203</v>
      </c>
      <c r="B148" s="56" t="s">
        <v>719</v>
      </c>
      <c r="C148" s="56" t="s">
        <v>106</v>
      </c>
      <c r="D148">
        <v>0</v>
      </c>
      <c r="E148">
        <v>131</v>
      </c>
      <c r="F148">
        <v>4</v>
      </c>
      <c r="G148">
        <v>50</v>
      </c>
      <c r="H148">
        <v>19</v>
      </c>
      <c r="I148">
        <v>78</v>
      </c>
      <c r="J148">
        <v>0</v>
      </c>
      <c r="K148">
        <v>28</v>
      </c>
      <c r="L148">
        <v>99</v>
      </c>
      <c r="M148">
        <v>93</v>
      </c>
      <c r="N148">
        <v>52</v>
      </c>
      <c r="O148">
        <v>38</v>
      </c>
      <c r="P148">
        <v>0</v>
      </c>
      <c r="Q148">
        <v>69</v>
      </c>
      <c r="R148">
        <v>103</v>
      </c>
      <c r="S148">
        <v>146</v>
      </c>
      <c r="W148" s="1">
        <f t="shared" si="34"/>
        <v>0</v>
      </c>
      <c r="X148" s="1">
        <f t="shared" si="35"/>
        <v>1</v>
      </c>
      <c r="Y148" s="1">
        <f t="shared" si="36"/>
        <v>127</v>
      </c>
      <c r="Z148" s="1">
        <f t="shared" si="37"/>
        <v>2</v>
      </c>
      <c r="AA148" s="1">
        <f t="shared" si="38"/>
        <v>97</v>
      </c>
      <c r="AB148" s="1">
        <f t="shared" si="39"/>
        <v>15</v>
      </c>
      <c r="AC148" s="1">
        <f t="shared" si="40"/>
        <v>0</v>
      </c>
      <c r="AD148" s="1">
        <f t="shared" si="41"/>
        <v>1</v>
      </c>
      <c r="AE148" s="1">
        <f t="shared" si="42"/>
        <v>28</v>
      </c>
      <c r="AF148" s="1">
        <f t="shared" si="43"/>
        <v>20</v>
      </c>
      <c r="AG148" s="1">
        <f t="shared" si="44"/>
        <v>19</v>
      </c>
      <c r="AH148" s="1">
        <f t="shared" si="45"/>
        <v>38</v>
      </c>
      <c r="AI148" s="1">
        <f t="shared" si="46"/>
        <v>100</v>
      </c>
      <c r="AJ148">
        <f t="shared" si="47"/>
        <v>448</v>
      </c>
      <c r="AK148" s="1">
        <f t="shared" si="48"/>
        <v>3</v>
      </c>
      <c r="AL148" s="1">
        <f>RANK(AJ148,AJ:AJ,0)+COUNTIFS($AJ$3:AJ148,AJ148)-1</f>
        <v>261</v>
      </c>
      <c r="AM148" s="1">
        <f>RANK(AK148,AK:AK,0)+COUNTIFS($AK$3:AK148,AK148)-1</f>
        <v>142</v>
      </c>
      <c r="AN148" s="5">
        <f t="shared" si="49"/>
        <v>183</v>
      </c>
    </row>
    <row r="149" spans="1:40">
      <c r="A149" s="5">
        <f>RANK(AN149,AN:AN,1)+COUNTIFS($AN$3:AN149,AN149)-1</f>
        <v>210</v>
      </c>
      <c r="B149" s="56" t="s">
        <v>720</v>
      </c>
      <c r="C149" s="56" t="s">
        <v>89</v>
      </c>
      <c r="D149">
        <v>0</v>
      </c>
      <c r="E149">
        <v>55</v>
      </c>
      <c r="F149">
        <v>131</v>
      </c>
      <c r="G149">
        <v>118</v>
      </c>
      <c r="H149">
        <v>103</v>
      </c>
      <c r="I149">
        <v>37</v>
      </c>
      <c r="J149">
        <v>0</v>
      </c>
      <c r="K149">
        <v>2</v>
      </c>
      <c r="L149">
        <v>35</v>
      </c>
      <c r="M149">
        <v>42</v>
      </c>
      <c r="N149">
        <v>63</v>
      </c>
      <c r="O149">
        <v>57</v>
      </c>
      <c r="P149">
        <v>0</v>
      </c>
      <c r="Q149">
        <v>111</v>
      </c>
      <c r="R149">
        <v>66</v>
      </c>
      <c r="S149">
        <v>147</v>
      </c>
      <c r="W149" s="1">
        <f t="shared" si="34"/>
        <v>0</v>
      </c>
      <c r="X149" s="1">
        <f t="shared" si="35"/>
        <v>75</v>
      </c>
      <c r="Y149" s="1">
        <f t="shared" si="36"/>
        <v>0</v>
      </c>
      <c r="Z149" s="1">
        <f t="shared" si="37"/>
        <v>70</v>
      </c>
      <c r="AA149" s="1">
        <f t="shared" si="38"/>
        <v>13</v>
      </c>
      <c r="AB149" s="1">
        <f t="shared" si="39"/>
        <v>56</v>
      </c>
      <c r="AC149" s="1">
        <f t="shared" si="40"/>
        <v>0</v>
      </c>
      <c r="AD149" s="1">
        <f t="shared" si="41"/>
        <v>25</v>
      </c>
      <c r="AE149" s="1">
        <f t="shared" si="42"/>
        <v>92</v>
      </c>
      <c r="AF149" s="1">
        <f t="shared" si="43"/>
        <v>31</v>
      </c>
      <c r="AG149" s="1">
        <f t="shared" si="44"/>
        <v>30</v>
      </c>
      <c r="AH149" s="1">
        <f t="shared" si="45"/>
        <v>57</v>
      </c>
      <c r="AI149" s="1">
        <f t="shared" si="46"/>
        <v>100</v>
      </c>
      <c r="AJ149">
        <f t="shared" si="47"/>
        <v>549</v>
      </c>
      <c r="AK149" s="1">
        <f t="shared" si="48"/>
        <v>2</v>
      </c>
      <c r="AL149" s="1">
        <f>RANK(AJ149,AJ:AJ,0)+COUNTIFS($AJ$3:AJ149,AJ149)-1</f>
        <v>197</v>
      </c>
      <c r="AM149" s="1">
        <f>RANK(AK149,AK:AK,0)+COUNTIFS($AK$3:AK149,AK149)-1</f>
        <v>218</v>
      </c>
      <c r="AN149" s="5">
        <f t="shared" si="49"/>
        <v>187.33333333333334</v>
      </c>
    </row>
    <row r="150" spans="1:40">
      <c r="A150" s="5">
        <f>RANK(AN150,AN:AN,1)+COUNTIFS($AN$3:AN150,AN150)-1</f>
        <v>228</v>
      </c>
      <c r="B150" s="56" t="s">
        <v>721</v>
      </c>
      <c r="C150" s="56" t="s">
        <v>36</v>
      </c>
      <c r="D150">
        <v>0</v>
      </c>
      <c r="E150">
        <v>120</v>
      </c>
      <c r="F150">
        <v>131</v>
      </c>
      <c r="G150">
        <v>101</v>
      </c>
      <c r="H150">
        <v>51</v>
      </c>
      <c r="I150">
        <v>118</v>
      </c>
      <c r="J150">
        <v>0</v>
      </c>
      <c r="K150">
        <v>112</v>
      </c>
      <c r="L150">
        <v>98</v>
      </c>
      <c r="M150">
        <v>0</v>
      </c>
      <c r="N150">
        <v>122</v>
      </c>
      <c r="O150">
        <v>19</v>
      </c>
      <c r="P150">
        <v>42</v>
      </c>
      <c r="Q150">
        <v>57</v>
      </c>
      <c r="R150">
        <v>63</v>
      </c>
      <c r="S150">
        <v>148</v>
      </c>
      <c r="W150" s="1">
        <f t="shared" si="34"/>
        <v>0</v>
      </c>
      <c r="X150" s="1">
        <f t="shared" si="35"/>
        <v>10</v>
      </c>
      <c r="Y150" s="1">
        <f t="shared" si="36"/>
        <v>0</v>
      </c>
      <c r="Z150" s="1">
        <f t="shared" si="37"/>
        <v>53</v>
      </c>
      <c r="AA150" s="1">
        <f t="shared" si="38"/>
        <v>65</v>
      </c>
      <c r="AB150" s="1">
        <f t="shared" si="39"/>
        <v>25</v>
      </c>
      <c r="AC150" s="1">
        <f t="shared" si="40"/>
        <v>0</v>
      </c>
      <c r="AD150" s="1">
        <f t="shared" si="41"/>
        <v>85</v>
      </c>
      <c r="AE150" s="1">
        <f t="shared" si="42"/>
        <v>29</v>
      </c>
      <c r="AF150" s="1">
        <f t="shared" si="43"/>
        <v>73</v>
      </c>
      <c r="AG150" s="1">
        <f t="shared" si="44"/>
        <v>89</v>
      </c>
      <c r="AH150" s="1">
        <f t="shared" si="45"/>
        <v>19</v>
      </c>
      <c r="AI150" s="1">
        <f t="shared" si="46"/>
        <v>58</v>
      </c>
      <c r="AJ150">
        <f t="shared" si="47"/>
        <v>506</v>
      </c>
      <c r="AK150" s="1">
        <f t="shared" si="48"/>
        <v>2</v>
      </c>
      <c r="AL150" s="1">
        <f>RANK(AJ150,AJ:AJ,0)+COUNTIFS($AJ$3:AJ150,AJ150)-1</f>
        <v>229</v>
      </c>
      <c r="AM150" s="1">
        <f>RANK(AK150,AK:AK,0)+COUNTIFS($AK$3:AK150,AK150)-1</f>
        <v>219</v>
      </c>
      <c r="AN150" s="5">
        <f t="shared" si="49"/>
        <v>198.66666666666666</v>
      </c>
    </row>
    <row r="151" spans="1:40">
      <c r="A151" s="5">
        <f>RANK(AN151,AN:AN,1)+COUNTIFS($AN$3:AN151,AN151)-1</f>
        <v>132</v>
      </c>
      <c r="B151" s="56" t="s">
        <v>722</v>
      </c>
      <c r="C151" s="56" t="s">
        <v>114</v>
      </c>
      <c r="D151">
        <v>0</v>
      </c>
      <c r="E151">
        <v>83</v>
      </c>
      <c r="F151">
        <v>131</v>
      </c>
      <c r="G151">
        <v>59</v>
      </c>
      <c r="H151">
        <v>9</v>
      </c>
      <c r="I151">
        <v>0</v>
      </c>
      <c r="J151">
        <v>39</v>
      </c>
      <c r="K151">
        <v>29</v>
      </c>
      <c r="L151">
        <v>114</v>
      </c>
      <c r="M151">
        <v>47</v>
      </c>
      <c r="N151">
        <v>0</v>
      </c>
      <c r="O151">
        <v>106</v>
      </c>
      <c r="P151">
        <v>20</v>
      </c>
      <c r="Q151">
        <v>51</v>
      </c>
      <c r="R151">
        <v>6</v>
      </c>
      <c r="S151">
        <v>149</v>
      </c>
      <c r="W151" s="1">
        <f t="shared" si="34"/>
        <v>0</v>
      </c>
      <c r="X151" s="1">
        <f t="shared" si="35"/>
        <v>47</v>
      </c>
      <c r="Y151" s="1">
        <f t="shared" si="36"/>
        <v>0</v>
      </c>
      <c r="Z151" s="1">
        <f t="shared" si="37"/>
        <v>11</v>
      </c>
      <c r="AA151" s="1">
        <f t="shared" si="38"/>
        <v>107</v>
      </c>
      <c r="AB151" s="1">
        <f t="shared" si="39"/>
        <v>93</v>
      </c>
      <c r="AC151" s="1">
        <f t="shared" si="40"/>
        <v>39</v>
      </c>
      <c r="AD151" s="1">
        <f t="shared" si="41"/>
        <v>2</v>
      </c>
      <c r="AE151" s="1">
        <f t="shared" si="42"/>
        <v>13</v>
      </c>
      <c r="AF151" s="1">
        <f t="shared" si="43"/>
        <v>26</v>
      </c>
      <c r="AG151" s="1">
        <f t="shared" si="44"/>
        <v>33</v>
      </c>
      <c r="AH151" s="1">
        <f t="shared" si="45"/>
        <v>106</v>
      </c>
      <c r="AI151" s="1">
        <f t="shared" si="46"/>
        <v>80</v>
      </c>
      <c r="AJ151">
        <f t="shared" si="47"/>
        <v>557</v>
      </c>
      <c r="AK151" s="1">
        <f t="shared" si="48"/>
        <v>4</v>
      </c>
      <c r="AL151" s="1">
        <f>RANK(AJ151,AJ:AJ,0)+COUNTIFS($AJ$3:AJ151,AJ151)-1</f>
        <v>189</v>
      </c>
      <c r="AM151" s="1">
        <f>RANK(AK151,AK:AK,0)+COUNTIFS($AK$3:AK151,AK151)-1</f>
        <v>76</v>
      </c>
      <c r="AN151" s="5">
        <f t="shared" si="49"/>
        <v>138</v>
      </c>
    </row>
    <row r="152" spans="1:40">
      <c r="A152" s="5">
        <f>RANK(AN152,AN:AN,1)+COUNTIFS($AN$3:AN152,AN152)-1</f>
        <v>158</v>
      </c>
      <c r="B152" s="56" t="s">
        <v>723</v>
      </c>
      <c r="C152" s="56" t="s">
        <v>126</v>
      </c>
      <c r="D152">
        <v>0</v>
      </c>
      <c r="E152">
        <v>131</v>
      </c>
      <c r="F152">
        <v>118</v>
      </c>
      <c r="G152">
        <v>0</v>
      </c>
      <c r="H152">
        <v>63</v>
      </c>
      <c r="I152">
        <v>91</v>
      </c>
      <c r="J152">
        <v>100</v>
      </c>
      <c r="K152">
        <v>40</v>
      </c>
      <c r="L152">
        <v>4</v>
      </c>
      <c r="M152">
        <v>0</v>
      </c>
      <c r="N152">
        <v>13</v>
      </c>
      <c r="O152">
        <v>82</v>
      </c>
      <c r="P152">
        <v>56</v>
      </c>
      <c r="Q152">
        <v>43</v>
      </c>
      <c r="R152">
        <v>58</v>
      </c>
      <c r="S152">
        <v>150</v>
      </c>
      <c r="W152" s="1">
        <f t="shared" si="34"/>
        <v>0</v>
      </c>
      <c r="X152" s="1">
        <f t="shared" si="35"/>
        <v>1</v>
      </c>
      <c r="Y152" s="1">
        <f t="shared" si="36"/>
        <v>13</v>
      </c>
      <c r="Z152" s="1">
        <f t="shared" si="37"/>
        <v>48</v>
      </c>
      <c r="AA152" s="1">
        <f t="shared" si="38"/>
        <v>53</v>
      </c>
      <c r="AB152" s="1">
        <f t="shared" si="39"/>
        <v>2</v>
      </c>
      <c r="AC152" s="1">
        <f t="shared" si="40"/>
        <v>100</v>
      </c>
      <c r="AD152" s="1">
        <f t="shared" si="41"/>
        <v>13</v>
      </c>
      <c r="AE152" s="1">
        <f t="shared" si="42"/>
        <v>123</v>
      </c>
      <c r="AF152" s="1">
        <f t="shared" si="43"/>
        <v>73</v>
      </c>
      <c r="AG152" s="1">
        <f t="shared" si="44"/>
        <v>20</v>
      </c>
      <c r="AH152" s="1">
        <f t="shared" si="45"/>
        <v>82</v>
      </c>
      <c r="AI152" s="1">
        <f t="shared" si="46"/>
        <v>44</v>
      </c>
      <c r="AJ152">
        <f t="shared" si="47"/>
        <v>572</v>
      </c>
      <c r="AK152" s="1">
        <f t="shared" si="48"/>
        <v>3</v>
      </c>
      <c r="AL152" s="1">
        <f>RANK(AJ152,AJ:AJ,0)+COUNTIFS($AJ$3:AJ152,AJ152)-1</f>
        <v>173</v>
      </c>
      <c r="AM152" s="1">
        <f>RANK(AK152,AK:AK,0)+COUNTIFS($AK$3:AK152,AK152)-1</f>
        <v>143</v>
      </c>
      <c r="AN152" s="5">
        <f t="shared" si="49"/>
        <v>155.33333333333334</v>
      </c>
    </row>
    <row r="153" spans="1:40">
      <c r="A153" s="5">
        <f>RANK(AN153,AN:AN,1)+COUNTIFS($AN$3:AN153,AN153)-1</f>
        <v>48</v>
      </c>
      <c r="B153" s="56" t="s">
        <v>724</v>
      </c>
      <c r="C153" s="56" t="s">
        <v>95</v>
      </c>
      <c r="D153">
        <v>0</v>
      </c>
      <c r="E153">
        <v>17</v>
      </c>
      <c r="F153">
        <v>0</v>
      </c>
      <c r="G153">
        <v>131</v>
      </c>
      <c r="H153">
        <v>71</v>
      </c>
      <c r="I153">
        <v>32</v>
      </c>
      <c r="J153">
        <v>49</v>
      </c>
      <c r="K153">
        <v>9</v>
      </c>
      <c r="L153">
        <v>51</v>
      </c>
      <c r="M153">
        <v>6</v>
      </c>
      <c r="N153">
        <v>0</v>
      </c>
      <c r="O153">
        <v>95</v>
      </c>
      <c r="P153">
        <v>80</v>
      </c>
      <c r="Q153">
        <v>20</v>
      </c>
      <c r="R153">
        <v>5</v>
      </c>
      <c r="S153">
        <v>151</v>
      </c>
      <c r="W153" s="1">
        <f t="shared" si="34"/>
        <v>0</v>
      </c>
      <c r="X153" s="1">
        <f t="shared" si="35"/>
        <v>113</v>
      </c>
      <c r="Y153" s="1">
        <f t="shared" si="36"/>
        <v>131</v>
      </c>
      <c r="Z153" s="1">
        <f t="shared" si="37"/>
        <v>83</v>
      </c>
      <c r="AA153" s="1">
        <f t="shared" si="38"/>
        <v>45</v>
      </c>
      <c r="AB153" s="1">
        <f t="shared" si="39"/>
        <v>61</v>
      </c>
      <c r="AC153" s="1">
        <f t="shared" si="40"/>
        <v>49</v>
      </c>
      <c r="AD153" s="1">
        <f t="shared" si="41"/>
        <v>18</v>
      </c>
      <c r="AE153" s="1">
        <f t="shared" si="42"/>
        <v>76</v>
      </c>
      <c r="AF153" s="1">
        <f t="shared" si="43"/>
        <v>67</v>
      </c>
      <c r="AG153" s="1">
        <f t="shared" si="44"/>
        <v>33</v>
      </c>
      <c r="AH153" s="1">
        <f t="shared" si="45"/>
        <v>95</v>
      </c>
      <c r="AI153" s="1">
        <f t="shared" si="46"/>
        <v>20</v>
      </c>
      <c r="AJ153">
        <f t="shared" si="47"/>
        <v>791</v>
      </c>
      <c r="AK153" s="1">
        <f t="shared" si="48"/>
        <v>4</v>
      </c>
      <c r="AL153" s="1">
        <f>RANK(AJ153,AJ:AJ,0)+COUNTIFS($AJ$3:AJ153,AJ153)-1</f>
        <v>17</v>
      </c>
      <c r="AM153" s="1">
        <f>RANK(AK153,AK:AK,0)+COUNTIFS($AK$3:AK153,AK153)-1</f>
        <v>77</v>
      </c>
      <c r="AN153" s="5">
        <f t="shared" si="49"/>
        <v>81.666666666666671</v>
      </c>
    </row>
    <row r="154" spans="1:40">
      <c r="A154" s="5">
        <f>RANK(AN154,AN:AN,1)+COUNTIFS($AN$3:AN154,AN154)-1</f>
        <v>28</v>
      </c>
      <c r="B154" s="56" t="s">
        <v>725</v>
      </c>
      <c r="C154" s="56" t="s">
        <v>8</v>
      </c>
      <c r="D154">
        <v>10</v>
      </c>
      <c r="E154">
        <v>0</v>
      </c>
      <c r="F154">
        <v>63</v>
      </c>
      <c r="G154">
        <v>131</v>
      </c>
      <c r="H154">
        <v>5</v>
      </c>
      <c r="I154">
        <v>0</v>
      </c>
      <c r="J154">
        <v>66</v>
      </c>
      <c r="K154">
        <v>15</v>
      </c>
      <c r="L154">
        <v>57</v>
      </c>
      <c r="M154">
        <v>55</v>
      </c>
      <c r="N154">
        <v>118</v>
      </c>
      <c r="O154">
        <v>42</v>
      </c>
      <c r="P154">
        <v>0</v>
      </c>
      <c r="Q154">
        <v>28</v>
      </c>
      <c r="R154">
        <v>35</v>
      </c>
      <c r="S154">
        <v>152</v>
      </c>
      <c r="W154" s="1">
        <f t="shared" si="34"/>
        <v>10</v>
      </c>
      <c r="X154" s="1">
        <f t="shared" si="35"/>
        <v>130</v>
      </c>
      <c r="Y154" s="1">
        <f t="shared" si="36"/>
        <v>68</v>
      </c>
      <c r="Z154" s="1">
        <f t="shared" si="37"/>
        <v>83</v>
      </c>
      <c r="AA154" s="1">
        <f t="shared" si="38"/>
        <v>111</v>
      </c>
      <c r="AB154" s="1">
        <f t="shared" si="39"/>
        <v>93</v>
      </c>
      <c r="AC154" s="1">
        <f t="shared" si="40"/>
        <v>66</v>
      </c>
      <c r="AD154" s="1">
        <f t="shared" si="41"/>
        <v>12</v>
      </c>
      <c r="AE154" s="1">
        <f t="shared" si="42"/>
        <v>70</v>
      </c>
      <c r="AF154" s="1">
        <f t="shared" si="43"/>
        <v>18</v>
      </c>
      <c r="AG154" s="1">
        <f t="shared" si="44"/>
        <v>85</v>
      </c>
      <c r="AH154" s="1">
        <f t="shared" si="45"/>
        <v>42</v>
      </c>
      <c r="AI154" s="1">
        <f t="shared" si="46"/>
        <v>100</v>
      </c>
      <c r="AJ154">
        <f t="shared" si="47"/>
        <v>888</v>
      </c>
      <c r="AK154" s="1">
        <f t="shared" si="48"/>
        <v>6</v>
      </c>
      <c r="AL154" s="1">
        <f>RANK(AJ154,AJ:AJ,0)+COUNTIFS($AJ$3:AJ154,AJ154)-1</f>
        <v>2</v>
      </c>
      <c r="AM154" s="1">
        <f>RANK(AK154,AK:AK,0)+COUNTIFS($AK$3:AK154,AK154)-1</f>
        <v>9</v>
      </c>
      <c r="AN154" s="5">
        <f t="shared" si="49"/>
        <v>54.333333333333336</v>
      </c>
    </row>
    <row r="155" spans="1:40">
      <c r="A155" s="5">
        <f>RANK(AN155,AN:AN,1)+COUNTIFS($AN$3:AN155,AN155)-1</f>
        <v>268</v>
      </c>
      <c r="B155" s="56" t="s">
        <v>726</v>
      </c>
      <c r="C155" s="56" t="s">
        <v>72</v>
      </c>
      <c r="D155">
        <v>0</v>
      </c>
      <c r="E155">
        <v>131</v>
      </c>
      <c r="F155">
        <v>73</v>
      </c>
      <c r="G155">
        <v>26</v>
      </c>
      <c r="H155">
        <v>124</v>
      </c>
      <c r="I155">
        <v>130</v>
      </c>
      <c r="J155">
        <v>0</v>
      </c>
      <c r="K155">
        <v>12</v>
      </c>
      <c r="L155">
        <v>52</v>
      </c>
      <c r="M155">
        <v>69</v>
      </c>
      <c r="N155">
        <v>38</v>
      </c>
      <c r="O155">
        <v>30</v>
      </c>
      <c r="P155">
        <v>0</v>
      </c>
      <c r="Q155">
        <v>126</v>
      </c>
      <c r="R155">
        <v>18</v>
      </c>
      <c r="S155">
        <v>153</v>
      </c>
      <c r="W155" s="1">
        <f t="shared" si="34"/>
        <v>0</v>
      </c>
      <c r="X155" s="1">
        <f t="shared" si="35"/>
        <v>1</v>
      </c>
      <c r="Y155" s="1">
        <f t="shared" si="36"/>
        <v>58</v>
      </c>
      <c r="Z155" s="1">
        <f t="shared" si="37"/>
        <v>22</v>
      </c>
      <c r="AA155" s="1">
        <f t="shared" si="38"/>
        <v>8</v>
      </c>
      <c r="AB155" s="1">
        <f t="shared" si="39"/>
        <v>37</v>
      </c>
      <c r="AC155" s="1">
        <f t="shared" si="40"/>
        <v>0</v>
      </c>
      <c r="AD155" s="1">
        <f t="shared" si="41"/>
        <v>15</v>
      </c>
      <c r="AE155" s="1">
        <f t="shared" si="42"/>
        <v>75</v>
      </c>
      <c r="AF155" s="1">
        <f t="shared" si="43"/>
        <v>4</v>
      </c>
      <c r="AG155" s="1">
        <f t="shared" si="44"/>
        <v>5</v>
      </c>
      <c r="AH155" s="1">
        <f t="shared" si="45"/>
        <v>30</v>
      </c>
      <c r="AI155" s="1">
        <f t="shared" si="46"/>
        <v>100</v>
      </c>
      <c r="AJ155">
        <f t="shared" si="47"/>
        <v>355</v>
      </c>
      <c r="AK155" s="1">
        <f t="shared" si="48"/>
        <v>1</v>
      </c>
      <c r="AL155" s="1">
        <f>RANK(AJ155,AJ:AJ,0)+COUNTIFS($AJ$3:AJ155,AJ155)-1</f>
        <v>291</v>
      </c>
      <c r="AM155" s="1">
        <f>RANK(AK155,AK:AK,0)+COUNTIFS($AK$3:AK155,AK155)-1</f>
        <v>272</v>
      </c>
      <c r="AN155" s="5">
        <f t="shared" si="49"/>
        <v>238.66666666666666</v>
      </c>
    </row>
    <row r="156" spans="1:40">
      <c r="A156" s="5">
        <f>RANK(AN156,AN:AN,1)+COUNTIFS($AN$3:AN156,AN156)-1</f>
        <v>148</v>
      </c>
      <c r="B156" s="56" t="s">
        <v>727</v>
      </c>
      <c r="C156" s="56" t="s">
        <v>99</v>
      </c>
      <c r="D156">
        <v>0</v>
      </c>
      <c r="E156">
        <v>67</v>
      </c>
      <c r="F156">
        <v>2</v>
      </c>
      <c r="G156">
        <v>122</v>
      </c>
      <c r="H156">
        <v>4</v>
      </c>
      <c r="I156">
        <v>19</v>
      </c>
      <c r="J156">
        <v>57</v>
      </c>
      <c r="K156">
        <v>0</v>
      </c>
      <c r="L156">
        <v>66</v>
      </c>
      <c r="M156">
        <v>35</v>
      </c>
      <c r="N156">
        <v>15</v>
      </c>
      <c r="O156">
        <v>0</v>
      </c>
      <c r="P156">
        <v>55</v>
      </c>
      <c r="Q156">
        <v>131</v>
      </c>
      <c r="R156">
        <v>121</v>
      </c>
      <c r="S156">
        <v>154</v>
      </c>
      <c r="W156" s="1">
        <f t="shared" si="34"/>
        <v>0</v>
      </c>
      <c r="X156" s="1">
        <f t="shared" si="35"/>
        <v>63</v>
      </c>
      <c r="Y156" s="1">
        <f t="shared" si="36"/>
        <v>129</v>
      </c>
      <c r="Z156" s="1">
        <f t="shared" si="37"/>
        <v>74</v>
      </c>
      <c r="AA156" s="1">
        <f t="shared" si="38"/>
        <v>112</v>
      </c>
      <c r="AB156" s="1">
        <f t="shared" si="39"/>
        <v>74</v>
      </c>
      <c r="AC156" s="1">
        <f t="shared" si="40"/>
        <v>57</v>
      </c>
      <c r="AD156" s="1">
        <f t="shared" si="41"/>
        <v>27</v>
      </c>
      <c r="AE156" s="1">
        <f t="shared" si="42"/>
        <v>61</v>
      </c>
      <c r="AF156" s="1">
        <f t="shared" si="43"/>
        <v>38</v>
      </c>
      <c r="AG156" s="1">
        <f t="shared" si="44"/>
        <v>18</v>
      </c>
      <c r="AH156" s="1">
        <f t="shared" si="45"/>
        <v>0</v>
      </c>
      <c r="AI156" s="1">
        <f t="shared" si="46"/>
        <v>45</v>
      </c>
      <c r="AJ156">
        <f t="shared" si="47"/>
        <v>698</v>
      </c>
      <c r="AK156" s="1">
        <f t="shared" si="48"/>
        <v>2</v>
      </c>
      <c r="AL156" s="1">
        <f>RANK(AJ156,AJ:AJ,0)+COUNTIFS($AJ$3:AJ156,AJ156)-1</f>
        <v>68</v>
      </c>
      <c r="AM156" s="1">
        <f>RANK(AK156,AK:AK,0)+COUNTIFS($AK$3:AK156,AK156)-1</f>
        <v>220</v>
      </c>
      <c r="AN156" s="5">
        <f t="shared" si="49"/>
        <v>147.33333333333334</v>
      </c>
    </row>
    <row r="157" spans="1:40">
      <c r="A157" s="5">
        <f>RANK(AN157,AN:AN,1)+COUNTIFS($AN$3:AN157,AN157)-1</f>
        <v>42</v>
      </c>
      <c r="B157" s="56" t="s">
        <v>728</v>
      </c>
      <c r="C157" s="56" t="s">
        <v>98</v>
      </c>
      <c r="D157">
        <v>0</v>
      </c>
      <c r="E157">
        <v>48</v>
      </c>
      <c r="F157">
        <v>14</v>
      </c>
      <c r="G157">
        <v>73</v>
      </c>
      <c r="H157">
        <v>104</v>
      </c>
      <c r="I157">
        <v>31</v>
      </c>
      <c r="J157">
        <v>111</v>
      </c>
      <c r="K157">
        <v>5</v>
      </c>
      <c r="L157">
        <v>0</v>
      </c>
      <c r="M157">
        <v>56</v>
      </c>
      <c r="N157">
        <v>0</v>
      </c>
      <c r="O157">
        <v>109</v>
      </c>
      <c r="P157">
        <v>131</v>
      </c>
      <c r="Q157">
        <v>38</v>
      </c>
      <c r="R157">
        <v>111</v>
      </c>
      <c r="S157">
        <v>155</v>
      </c>
      <c r="W157" s="1">
        <f t="shared" si="34"/>
        <v>0</v>
      </c>
      <c r="X157" s="1">
        <f t="shared" si="35"/>
        <v>82</v>
      </c>
      <c r="Y157" s="1">
        <f t="shared" si="36"/>
        <v>117</v>
      </c>
      <c r="Z157" s="1">
        <f t="shared" si="37"/>
        <v>25</v>
      </c>
      <c r="AA157" s="1">
        <f t="shared" si="38"/>
        <v>12</v>
      </c>
      <c r="AB157" s="1">
        <f t="shared" si="39"/>
        <v>62</v>
      </c>
      <c r="AC157" s="1">
        <f t="shared" si="40"/>
        <v>111</v>
      </c>
      <c r="AD157" s="1">
        <f t="shared" si="41"/>
        <v>22</v>
      </c>
      <c r="AE157" s="1">
        <f t="shared" si="42"/>
        <v>127</v>
      </c>
      <c r="AF157" s="1">
        <f t="shared" si="43"/>
        <v>17</v>
      </c>
      <c r="AG157" s="1">
        <f t="shared" si="44"/>
        <v>33</v>
      </c>
      <c r="AH157" s="1">
        <f t="shared" si="45"/>
        <v>109</v>
      </c>
      <c r="AI157" s="1">
        <f t="shared" si="46"/>
        <v>31</v>
      </c>
      <c r="AJ157">
        <f t="shared" si="47"/>
        <v>748</v>
      </c>
      <c r="AK157" s="1">
        <f t="shared" si="48"/>
        <v>5</v>
      </c>
      <c r="AL157" s="1">
        <f>RANK(AJ157,AJ:AJ,0)+COUNTIFS($AJ$3:AJ157,AJ157)-1</f>
        <v>38</v>
      </c>
      <c r="AM157" s="1">
        <f>RANK(AK157,AK:AK,0)+COUNTIFS($AK$3:AK157,AK157)-1</f>
        <v>33</v>
      </c>
      <c r="AN157" s="5">
        <f t="shared" si="49"/>
        <v>75.333333333333329</v>
      </c>
    </row>
    <row r="158" spans="1:40">
      <c r="A158" s="5">
        <f>RANK(AN158,AN:AN,1)+COUNTIFS($AN$3:AN158,AN158)-1</f>
        <v>128</v>
      </c>
      <c r="B158" s="56" t="s">
        <v>729</v>
      </c>
      <c r="C158" s="56" t="s">
        <v>85</v>
      </c>
      <c r="D158">
        <v>0</v>
      </c>
      <c r="E158">
        <v>125</v>
      </c>
      <c r="F158">
        <v>97</v>
      </c>
      <c r="G158">
        <v>131</v>
      </c>
      <c r="H158">
        <v>38</v>
      </c>
      <c r="I158">
        <v>68</v>
      </c>
      <c r="J158">
        <v>0</v>
      </c>
      <c r="K158">
        <v>128</v>
      </c>
      <c r="L158">
        <v>85</v>
      </c>
      <c r="M158">
        <v>34</v>
      </c>
      <c r="N158">
        <v>104</v>
      </c>
      <c r="O158">
        <v>73</v>
      </c>
      <c r="P158">
        <v>0</v>
      </c>
      <c r="Q158">
        <v>31</v>
      </c>
      <c r="R158">
        <v>117</v>
      </c>
      <c r="S158">
        <v>156</v>
      </c>
      <c r="W158" s="1">
        <f t="shared" si="34"/>
        <v>0</v>
      </c>
      <c r="X158" s="1">
        <f t="shared" si="35"/>
        <v>5</v>
      </c>
      <c r="Y158" s="1">
        <f t="shared" si="36"/>
        <v>34</v>
      </c>
      <c r="Z158" s="1">
        <f t="shared" si="37"/>
        <v>83</v>
      </c>
      <c r="AA158" s="1">
        <f t="shared" si="38"/>
        <v>78</v>
      </c>
      <c r="AB158" s="1">
        <f t="shared" si="39"/>
        <v>25</v>
      </c>
      <c r="AC158" s="1">
        <f t="shared" si="40"/>
        <v>0</v>
      </c>
      <c r="AD158" s="1">
        <f t="shared" si="41"/>
        <v>101</v>
      </c>
      <c r="AE158" s="1">
        <f t="shared" si="42"/>
        <v>42</v>
      </c>
      <c r="AF158" s="1">
        <f t="shared" si="43"/>
        <v>39</v>
      </c>
      <c r="AG158" s="1">
        <f t="shared" si="44"/>
        <v>71</v>
      </c>
      <c r="AH158" s="1">
        <f t="shared" si="45"/>
        <v>73</v>
      </c>
      <c r="AI158" s="1">
        <f t="shared" si="46"/>
        <v>100</v>
      </c>
      <c r="AJ158">
        <f t="shared" si="47"/>
        <v>651</v>
      </c>
      <c r="AK158" s="1">
        <f t="shared" si="48"/>
        <v>3</v>
      </c>
      <c r="AL158" s="1">
        <f>RANK(AJ158,AJ:AJ,0)+COUNTIFS($AJ$3:AJ158,AJ158)-1</f>
        <v>109</v>
      </c>
      <c r="AM158" s="1">
        <f>RANK(AK158,AK:AK,0)+COUNTIFS($AK$3:AK158,AK158)-1</f>
        <v>144</v>
      </c>
      <c r="AN158" s="5">
        <f t="shared" si="49"/>
        <v>136.33333333333334</v>
      </c>
    </row>
    <row r="159" spans="1:40">
      <c r="A159" s="5">
        <f>RANK(AN159,AN:AN,1)+COUNTIFS($AN$3:AN159,AN159)-1</f>
        <v>242</v>
      </c>
      <c r="B159" s="56" t="s">
        <v>730</v>
      </c>
      <c r="C159" s="56" t="s">
        <v>113</v>
      </c>
      <c r="D159">
        <v>0</v>
      </c>
      <c r="E159">
        <v>131</v>
      </c>
      <c r="F159">
        <v>109</v>
      </c>
      <c r="G159">
        <v>71</v>
      </c>
      <c r="H159">
        <v>128</v>
      </c>
      <c r="I159">
        <v>110</v>
      </c>
      <c r="J159">
        <v>0</v>
      </c>
      <c r="K159">
        <v>17</v>
      </c>
      <c r="L159">
        <v>59</v>
      </c>
      <c r="M159">
        <v>14</v>
      </c>
      <c r="N159">
        <v>7</v>
      </c>
      <c r="O159">
        <v>99</v>
      </c>
      <c r="P159">
        <v>0</v>
      </c>
      <c r="Q159">
        <v>45</v>
      </c>
      <c r="R159">
        <v>105</v>
      </c>
      <c r="S159">
        <v>157</v>
      </c>
      <c r="W159" s="1">
        <f t="shared" si="34"/>
        <v>0</v>
      </c>
      <c r="X159" s="1">
        <f t="shared" si="35"/>
        <v>1</v>
      </c>
      <c r="Y159" s="1">
        <f t="shared" si="36"/>
        <v>22</v>
      </c>
      <c r="Z159" s="1">
        <f t="shared" si="37"/>
        <v>23</v>
      </c>
      <c r="AA159" s="1">
        <f t="shared" si="38"/>
        <v>12</v>
      </c>
      <c r="AB159" s="1">
        <f t="shared" si="39"/>
        <v>17</v>
      </c>
      <c r="AC159" s="1">
        <f t="shared" si="40"/>
        <v>0</v>
      </c>
      <c r="AD159" s="1">
        <f t="shared" si="41"/>
        <v>10</v>
      </c>
      <c r="AE159" s="1">
        <f t="shared" si="42"/>
        <v>68</v>
      </c>
      <c r="AF159" s="1">
        <f t="shared" si="43"/>
        <v>59</v>
      </c>
      <c r="AG159" s="1">
        <f t="shared" si="44"/>
        <v>26</v>
      </c>
      <c r="AH159" s="1">
        <f t="shared" si="45"/>
        <v>99</v>
      </c>
      <c r="AI159" s="1">
        <f t="shared" si="46"/>
        <v>100</v>
      </c>
      <c r="AJ159">
        <f t="shared" si="47"/>
        <v>437</v>
      </c>
      <c r="AK159" s="1">
        <f t="shared" si="48"/>
        <v>2</v>
      </c>
      <c r="AL159" s="1">
        <f>RANK(AJ159,AJ:AJ,0)+COUNTIFS($AJ$3:AJ159,AJ159)-1</f>
        <v>268</v>
      </c>
      <c r="AM159" s="1">
        <f>RANK(AK159,AK:AK,0)+COUNTIFS($AK$3:AK159,AK159)-1</f>
        <v>221</v>
      </c>
      <c r="AN159" s="5">
        <f t="shared" si="49"/>
        <v>215.33333333333334</v>
      </c>
    </row>
    <row r="160" spans="1:40">
      <c r="A160" s="5">
        <f>RANK(AN160,AN:AN,1)+COUNTIFS($AN$3:AN160,AN160)-1</f>
        <v>269</v>
      </c>
      <c r="B160" s="56" t="s">
        <v>731</v>
      </c>
      <c r="C160" s="56" t="s">
        <v>38</v>
      </c>
      <c r="D160">
        <v>0</v>
      </c>
      <c r="E160">
        <v>63</v>
      </c>
      <c r="F160">
        <v>131</v>
      </c>
      <c r="G160">
        <v>14</v>
      </c>
      <c r="H160">
        <v>105</v>
      </c>
      <c r="I160">
        <v>17</v>
      </c>
      <c r="J160">
        <v>0</v>
      </c>
      <c r="K160">
        <v>16</v>
      </c>
      <c r="L160">
        <v>10</v>
      </c>
      <c r="M160">
        <v>60</v>
      </c>
      <c r="N160">
        <v>72</v>
      </c>
      <c r="O160">
        <v>4</v>
      </c>
      <c r="P160">
        <v>110</v>
      </c>
      <c r="Q160">
        <v>0</v>
      </c>
      <c r="R160">
        <v>19</v>
      </c>
      <c r="S160">
        <v>158</v>
      </c>
      <c r="W160" s="1">
        <f t="shared" si="34"/>
        <v>0</v>
      </c>
      <c r="X160" s="1">
        <f t="shared" si="35"/>
        <v>67</v>
      </c>
      <c r="Y160" s="1">
        <f t="shared" si="36"/>
        <v>0</v>
      </c>
      <c r="Z160" s="1">
        <f t="shared" si="37"/>
        <v>34</v>
      </c>
      <c r="AA160" s="1">
        <f t="shared" si="38"/>
        <v>11</v>
      </c>
      <c r="AB160" s="1">
        <f t="shared" si="39"/>
        <v>76</v>
      </c>
      <c r="AC160" s="1">
        <f t="shared" si="40"/>
        <v>0</v>
      </c>
      <c r="AD160" s="1">
        <f t="shared" si="41"/>
        <v>11</v>
      </c>
      <c r="AE160" s="1">
        <f t="shared" si="42"/>
        <v>117</v>
      </c>
      <c r="AF160" s="1">
        <f t="shared" si="43"/>
        <v>13</v>
      </c>
      <c r="AG160" s="1">
        <f t="shared" si="44"/>
        <v>39</v>
      </c>
      <c r="AH160" s="1">
        <f t="shared" si="45"/>
        <v>4</v>
      </c>
      <c r="AI160" s="1">
        <f t="shared" si="46"/>
        <v>10</v>
      </c>
      <c r="AJ160">
        <f t="shared" si="47"/>
        <v>382</v>
      </c>
      <c r="AK160" s="1">
        <f t="shared" si="48"/>
        <v>1</v>
      </c>
      <c r="AL160" s="1">
        <f>RANK(AJ160,AJ:AJ,0)+COUNTIFS($AJ$3:AJ160,AJ160)-1</f>
        <v>285</v>
      </c>
      <c r="AM160" s="1">
        <f>RANK(AK160,AK:AK,0)+COUNTIFS($AK$3:AK160,AK160)-1</f>
        <v>273</v>
      </c>
      <c r="AN160" s="5">
        <f t="shared" si="49"/>
        <v>238.66666666666666</v>
      </c>
    </row>
    <row r="161" spans="1:40">
      <c r="A161" s="5">
        <f>RANK(AN161,AN:AN,1)+COUNTIFS($AN$3:AN161,AN161)-1</f>
        <v>84</v>
      </c>
      <c r="B161" s="56" t="s">
        <v>732</v>
      </c>
      <c r="C161" s="56" t="s">
        <v>118</v>
      </c>
      <c r="D161">
        <v>0</v>
      </c>
      <c r="E161">
        <v>131</v>
      </c>
      <c r="F161">
        <v>0</v>
      </c>
      <c r="G161">
        <v>37</v>
      </c>
      <c r="H161">
        <v>46</v>
      </c>
      <c r="I161">
        <v>111</v>
      </c>
      <c r="J161">
        <v>128</v>
      </c>
      <c r="K161">
        <v>71</v>
      </c>
      <c r="L161">
        <v>34</v>
      </c>
      <c r="M161">
        <v>68</v>
      </c>
      <c r="N161">
        <v>87</v>
      </c>
      <c r="O161">
        <v>88</v>
      </c>
      <c r="P161">
        <v>75</v>
      </c>
      <c r="Q161">
        <v>0</v>
      </c>
      <c r="R161">
        <v>85</v>
      </c>
      <c r="S161">
        <v>159</v>
      </c>
      <c r="W161" s="1">
        <f t="shared" si="34"/>
        <v>0</v>
      </c>
      <c r="X161" s="1">
        <f t="shared" si="35"/>
        <v>1</v>
      </c>
      <c r="Y161" s="1">
        <f t="shared" si="36"/>
        <v>131</v>
      </c>
      <c r="Z161" s="1">
        <f t="shared" si="37"/>
        <v>11</v>
      </c>
      <c r="AA161" s="1">
        <f t="shared" si="38"/>
        <v>70</v>
      </c>
      <c r="AB161" s="1">
        <f t="shared" si="39"/>
        <v>18</v>
      </c>
      <c r="AC161" s="1">
        <f t="shared" si="40"/>
        <v>128</v>
      </c>
      <c r="AD161" s="1">
        <f t="shared" si="41"/>
        <v>44</v>
      </c>
      <c r="AE161" s="1">
        <f t="shared" si="42"/>
        <v>93</v>
      </c>
      <c r="AF161" s="1">
        <f t="shared" si="43"/>
        <v>5</v>
      </c>
      <c r="AG161" s="1">
        <f t="shared" si="44"/>
        <v>54</v>
      </c>
      <c r="AH161" s="1">
        <f t="shared" si="45"/>
        <v>88</v>
      </c>
      <c r="AI161" s="1">
        <f t="shared" si="46"/>
        <v>25</v>
      </c>
      <c r="AJ161">
        <f t="shared" si="47"/>
        <v>668</v>
      </c>
      <c r="AK161" s="1">
        <f t="shared" si="48"/>
        <v>4</v>
      </c>
      <c r="AL161" s="1">
        <f>RANK(AJ161,AJ:AJ,0)+COUNTIFS($AJ$3:AJ161,AJ161)-1</f>
        <v>89</v>
      </c>
      <c r="AM161" s="1">
        <f>RANK(AK161,AK:AK,0)+COUNTIFS($AK$3:AK161,AK161)-1</f>
        <v>78</v>
      </c>
      <c r="AN161" s="5">
        <f t="shared" si="49"/>
        <v>108.66666666666667</v>
      </c>
    </row>
    <row r="162" spans="1:40">
      <c r="A162" s="5">
        <f>RANK(AN162,AN:AN,1)+COUNTIFS($AN$3:AN162,AN162)-1</f>
        <v>137</v>
      </c>
      <c r="B162" s="56" t="s">
        <v>733</v>
      </c>
      <c r="C162" s="56" t="s">
        <v>119</v>
      </c>
      <c r="D162">
        <v>0</v>
      </c>
      <c r="E162">
        <v>131</v>
      </c>
      <c r="F162">
        <v>13</v>
      </c>
      <c r="G162">
        <v>107</v>
      </c>
      <c r="H162">
        <v>0</v>
      </c>
      <c r="I162">
        <v>34</v>
      </c>
      <c r="J162">
        <v>75</v>
      </c>
      <c r="K162">
        <v>72</v>
      </c>
      <c r="L162">
        <v>31</v>
      </c>
      <c r="M162">
        <v>73</v>
      </c>
      <c r="N162">
        <v>71</v>
      </c>
      <c r="O162">
        <v>0</v>
      </c>
      <c r="P162">
        <v>68</v>
      </c>
      <c r="Q162">
        <v>128</v>
      </c>
      <c r="R162">
        <v>87</v>
      </c>
      <c r="S162">
        <v>160</v>
      </c>
      <c r="W162" s="1">
        <f t="shared" si="34"/>
        <v>0</v>
      </c>
      <c r="X162" s="1">
        <f t="shared" si="35"/>
        <v>1</v>
      </c>
      <c r="Y162" s="1">
        <f t="shared" si="36"/>
        <v>118</v>
      </c>
      <c r="Z162" s="1">
        <f t="shared" si="37"/>
        <v>59</v>
      </c>
      <c r="AA162" s="1">
        <f t="shared" si="38"/>
        <v>116</v>
      </c>
      <c r="AB162" s="1">
        <f t="shared" si="39"/>
        <v>59</v>
      </c>
      <c r="AC162" s="1">
        <f t="shared" si="40"/>
        <v>75</v>
      </c>
      <c r="AD162" s="1">
        <f t="shared" si="41"/>
        <v>45</v>
      </c>
      <c r="AE162" s="1">
        <f t="shared" si="42"/>
        <v>96</v>
      </c>
      <c r="AF162" s="1">
        <f t="shared" si="43"/>
        <v>0</v>
      </c>
      <c r="AG162" s="1">
        <f t="shared" si="44"/>
        <v>38</v>
      </c>
      <c r="AH162" s="1">
        <f t="shared" si="45"/>
        <v>0</v>
      </c>
      <c r="AI162" s="1">
        <f t="shared" si="46"/>
        <v>32</v>
      </c>
      <c r="AJ162">
        <f t="shared" si="47"/>
        <v>639</v>
      </c>
      <c r="AK162" s="1">
        <f t="shared" si="48"/>
        <v>3</v>
      </c>
      <c r="AL162" s="1">
        <f>RANK(AJ162,AJ:AJ,0)+COUNTIFS($AJ$3:AJ162,AJ162)-1</f>
        <v>118</v>
      </c>
      <c r="AM162" s="1">
        <f>RANK(AK162,AK:AK,0)+COUNTIFS($AK$3:AK162,AK162)-1</f>
        <v>145</v>
      </c>
      <c r="AN162" s="5">
        <f t="shared" si="49"/>
        <v>141</v>
      </c>
    </row>
    <row r="163" spans="1:40">
      <c r="A163" s="5">
        <f>RANK(AN163,AN:AN,1)+COUNTIFS($AN$3:AN163,AN163)-1</f>
        <v>281</v>
      </c>
      <c r="B163" s="56" t="s">
        <v>734</v>
      </c>
      <c r="C163" s="56" t="s">
        <v>75</v>
      </c>
      <c r="D163">
        <v>0</v>
      </c>
      <c r="E163">
        <v>95</v>
      </c>
      <c r="F163">
        <v>131</v>
      </c>
      <c r="G163">
        <v>65</v>
      </c>
      <c r="H163">
        <v>76</v>
      </c>
      <c r="I163">
        <v>26</v>
      </c>
      <c r="J163">
        <v>0</v>
      </c>
      <c r="K163">
        <v>48</v>
      </c>
      <c r="L163">
        <v>53</v>
      </c>
      <c r="M163">
        <v>90</v>
      </c>
      <c r="N163">
        <v>0</v>
      </c>
      <c r="O163">
        <v>61</v>
      </c>
      <c r="P163">
        <v>102</v>
      </c>
      <c r="Q163">
        <v>97</v>
      </c>
      <c r="R163">
        <v>119</v>
      </c>
      <c r="S163">
        <v>161</v>
      </c>
      <c r="W163" s="1">
        <f t="shared" si="34"/>
        <v>0</v>
      </c>
      <c r="X163" s="1">
        <f t="shared" si="35"/>
        <v>35</v>
      </c>
      <c r="Y163" s="1">
        <f t="shared" si="36"/>
        <v>0</v>
      </c>
      <c r="Z163" s="1">
        <f t="shared" si="37"/>
        <v>17</v>
      </c>
      <c r="AA163" s="1">
        <f t="shared" si="38"/>
        <v>40</v>
      </c>
      <c r="AB163" s="1">
        <f t="shared" si="39"/>
        <v>67</v>
      </c>
      <c r="AC163" s="1">
        <f t="shared" si="40"/>
        <v>0</v>
      </c>
      <c r="AD163" s="1">
        <f t="shared" si="41"/>
        <v>21</v>
      </c>
      <c r="AE163" s="1">
        <f t="shared" si="42"/>
        <v>74</v>
      </c>
      <c r="AF163" s="1">
        <f t="shared" si="43"/>
        <v>17</v>
      </c>
      <c r="AG163" s="1">
        <f t="shared" si="44"/>
        <v>33</v>
      </c>
      <c r="AH163" s="1">
        <f t="shared" si="45"/>
        <v>61</v>
      </c>
      <c r="AI163" s="1">
        <f t="shared" si="46"/>
        <v>2</v>
      </c>
      <c r="AJ163">
        <f t="shared" si="47"/>
        <v>367</v>
      </c>
      <c r="AK163" s="1">
        <f t="shared" si="48"/>
        <v>0</v>
      </c>
      <c r="AL163" s="1">
        <f>RANK(AJ163,AJ:AJ,0)+COUNTIFS($AJ$3:AJ163,AJ163)-1</f>
        <v>288</v>
      </c>
      <c r="AM163" s="1">
        <f>RANK(AK163,AK:AK,0)+COUNTIFS($AK$3:AK163,AK163)-1</f>
        <v>297</v>
      </c>
      <c r="AN163" s="5">
        <f t="shared" si="49"/>
        <v>248.66666666666666</v>
      </c>
    </row>
    <row r="164" spans="1:40">
      <c r="A164" s="5">
        <f>RANK(AN164,AN:AN,1)+COUNTIFS($AN$3:AN164,AN164)-1</f>
        <v>249</v>
      </c>
      <c r="B164" s="56" t="s">
        <v>735</v>
      </c>
      <c r="C164" s="56" t="s">
        <v>33</v>
      </c>
      <c r="D164">
        <v>0</v>
      </c>
      <c r="E164">
        <v>131</v>
      </c>
      <c r="F164">
        <v>55</v>
      </c>
      <c r="G164">
        <v>69</v>
      </c>
      <c r="H164">
        <v>58</v>
      </c>
      <c r="I164">
        <v>0</v>
      </c>
      <c r="J164">
        <v>20</v>
      </c>
      <c r="K164">
        <v>80</v>
      </c>
      <c r="L164">
        <v>95</v>
      </c>
      <c r="M164">
        <v>51</v>
      </c>
      <c r="N164">
        <v>0</v>
      </c>
      <c r="O164">
        <v>47</v>
      </c>
      <c r="P164">
        <v>49</v>
      </c>
      <c r="Q164">
        <v>9</v>
      </c>
      <c r="R164">
        <v>29</v>
      </c>
      <c r="S164">
        <v>162</v>
      </c>
      <c r="W164" s="1">
        <f t="shared" si="34"/>
        <v>0</v>
      </c>
      <c r="X164" s="1">
        <f t="shared" si="35"/>
        <v>1</v>
      </c>
      <c r="Y164" s="1">
        <f t="shared" si="36"/>
        <v>76</v>
      </c>
      <c r="Z164" s="1">
        <f t="shared" si="37"/>
        <v>21</v>
      </c>
      <c r="AA164" s="1">
        <f t="shared" si="38"/>
        <v>58</v>
      </c>
      <c r="AB164" s="1">
        <f t="shared" si="39"/>
        <v>93</v>
      </c>
      <c r="AC164" s="1">
        <f t="shared" si="40"/>
        <v>20</v>
      </c>
      <c r="AD164" s="1">
        <f t="shared" si="41"/>
        <v>53</v>
      </c>
      <c r="AE164" s="1">
        <f t="shared" si="42"/>
        <v>32</v>
      </c>
      <c r="AF164" s="1">
        <f t="shared" si="43"/>
        <v>22</v>
      </c>
      <c r="AG164" s="1">
        <f t="shared" si="44"/>
        <v>33</v>
      </c>
      <c r="AH164" s="1">
        <f t="shared" si="45"/>
        <v>47</v>
      </c>
      <c r="AI164" s="1">
        <f t="shared" si="46"/>
        <v>51</v>
      </c>
      <c r="AJ164">
        <f t="shared" si="47"/>
        <v>507</v>
      </c>
      <c r="AK164" s="1">
        <f t="shared" si="48"/>
        <v>1</v>
      </c>
      <c r="AL164" s="1">
        <f>RANK(AJ164,AJ:AJ,0)+COUNTIFS($AJ$3:AJ164,AJ164)-1</f>
        <v>226</v>
      </c>
      <c r="AM164" s="1">
        <f>RANK(AK164,AK:AK,0)+COUNTIFS($AK$3:AK164,AK164)-1</f>
        <v>274</v>
      </c>
      <c r="AN164" s="5">
        <f t="shared" si="49"/>
        <v>220.66666666666666</v>
      </c>
    </row>
    <row r="165" spans="1:40">
      <c r="A165" s="5">
        <f>RANK(AN165,AN:AN,1)+COUNTIFS($AN$3:AN165,AN165)-1</f>
        <v>274</v>
      </c>
      <c r="B165" s="56" t="s">
        <v>736</v>
      </c>
      <c r="C165" s="56" t="s">
        <v>29</v>
      </c>
      <c r="D165">
        <v>0</v>
      </c>
      <c r="E165">
        <v>107</v>
      </c>
      <c r="F165">
        <v>61</v>
      </c>
      <c r="G165">
        <v>33</v>
      </c>
      <c r="H165">
        <v>97</v>
      </c>
      <c r="I165">
        <v>102</v>
      </c>
      <c r="J165">
        <v>22</v>
      </c>
      <c r="K165">
        <v>0</v>
      </c>
      <c r="L165">
        <v>90</v>
      </c>
      <c r="M165">
        <v>119</v>
      </c>
      <c r="N165">
        <v>0</v>
      </c>
      <c r="O165">
        <v>76</v>
      </c>
      <c r="P165">
        <v>48</v>
      </c>
      <c r="Q165">
        <v>26</v>
      </c>
      <c r="R165">
        <v>37</v>
      </c>
      <c r="S165">
        <v>163</v>
      </c>
      <c r="W165" s="1">
        <f t="shared" si="34"/>
        <v>0</v>
      </c>
      <c r="X165" s="1">
        <f t="shared" si="35"/>
        <v>23</v>
      </c>
      <c r="Y165" s="1">
        <f t="shared" si="36"/>
        <v>70</v>
      </c>
      <c r="Z165" s="1">
        <f t="shared" si="37"/>
        <v>15</v>
      </c>
      <c r="AA165" s="1">
        <f t="shared" si="38"/>
        <v>19</v>
      </c>
      <c r="AB165" s="1">
        <f t="shared" si="39"/>
        <v>9</v>
      </c>
      <c r="AC165" s="1">
        <f t="shared" si="40"/>
        <v>22</v>
      </c>
      <c r="AD165" s="1">
        <f t="shared" si="41"/>
        <v>27</v>
      </c>
      <c r="AE165" s="1">
        <f t="shared" si="42"/>
        <v>37</v>
      </c>
      <c r="AF165" s="1">
        <f t="shared" si="43"/>
        <v>46</v>
      </c>
      <c r="AG165" s="1">
        <f t="shared" si="44"/>
        <v>33</v>
      </c>
      <c r="AH165" s="1">
        <f t="shared" si="45"/>
        <v>76</v>
      </c>
      <c r="AI165" s="1">
        <f t="shared" si="46"/>
        <v>52</v>
      </c>
      <c r="AJ165">
        <f t="shared" si="47"/>
        <v>429</v>
      </c>
      <c r="AK165" s="1">
        <f t="shared" si="48"/>
        <v>0</v>
      </c>
      <c r="AL165" s="1">
        <f>RANK(AJ165,AJ:AJ,0)+COUNTIFS($AJ$3:AJ165,AJ165)-1</f>
        <v>272</v>
      </c>
      <c r="AM165" s="1">
        <f>RANK(AK165,AK:AK,0)+COUNTIFS($AK$3:AK165,AK165)-1</f>
        <v>298</v>
      </c>
      <c r="AN165" s="5">
        <f t="shared" si="49"/>
        <v>244.33333333333334</v>
      </c>
    </row>
    <row r="166" spans="1:40">
      <c r="A166" s="5">
        <f>RANK(AN166,AN:AN,1)+COUNTIFS($AN$3:AN166,AN166)-1</f>
        <v>170</v>
      </c>
      <c r="B166" s="56" t="s">
        <v>737</v>
      </c>
      <c r="C166" s="56" t="s">
        <v>59</v>
      </c>
      <c r="D166">
        <v>0</v>
      </c>
      <c r="E166">
        <v>131</v>
      </c>
      <c r="F166">
        <v>39</v>
      </c>
      <c r="G166">
        <v>29</v>
      </c>
      <c r="H166">
        <v>2</v>
      </c>
      <c r="I166">
        <v>49</v>
      </c>
      <c r="J166">
        <v>6</v>
      </c>
      <c r="K166">
        <v>46</v>
      </c>
      <c r="L166">
        <v>9</v>
      </c>
      <c r="M166">
        <v>20</v>
      </c>
      <c r="N166">
        <v>80</v>
      </c>
      <c r="O166">
        <v>0</v>
      </c>
      <c r="P166">
        <v>51</v>
      </c>
      <c r="Q166">
        <v>0</v>
      </c>
      <c r="R166">
        <v>106</v>
      </c>
      <c r="S166">
        <v>164</v>
      </c>
      <c r="W166" s="1">
        <f t="shared" si="34"/>
        <v>0</v>
      </c>
      <c r="X166" s="1">
        <f t="shared" si="35"/>
        <v>1</v>
      </c>
      <c r="Y166" s="1">
        <f t="shared" si="36"/>
        <v>92</v>
      </c>
      <c r="Z166" s="1">
        <f t="shared" si="37"/>
        <v>19</v>
      </c>
      <c r="AA166" s="1">
        <f t="shared" si="38"/>
        <v>114</v>
      </c>
      <c r="AB166" s="1">
        <f t="shared" si="39"/>
        <v>44</v>
      </c>
      <c r="AC166" s="1">
        <f t="shared" si="40"/>
        <v>6</v>
      </c>
      <c r="AD166" s="1">
        <f t="shared" si="41"/>
        <v>19</v>
      </c>
      <c r="AE166" s="1">
        <f t="shared" si="42"/>
        <v>118</v>
      </c>
      <c r="AF166" s="1">
        <f t="shared" si="43"/>
        <v>53</v>
      </c>
      <c r="AG166" s="1">
        <f t="shared" si="44"/>
        <v>47</v>
      </c>
      <c r="AH166" s="1">
        <f t="shared" si="45"/>
        <v>0</v>
      </c>
      <c r="AI166" s="1">
        <f t="shared" si="46"/>
        <v>49</v>
      </c>
      <c r="AJ166">
        <f t="shared" si="47"/>
        <v>562</v>
      </c>
      <c r="AK166" s="1">
        <f t="shared" si="48"/>
        <v>3</v>
      </c>
      <c r="AL166" s="1">
        <f>RANK(AJ166,AJ:AJ,0)+COUNTIFS($AJ$3:AJ166,AJ166)-1</f>
        <v>180</v>
      </c>
      <c r="AM166" s="1">
        <f>RANK(AK166,AK:AK,0)+COUNTIFS($AK$3:AK166,AK166)-1</f>
        <v>146</v>
      </c>
      <c r="AN166" s="5">
        <f t="shared" si="49"/>
        <v>163.33333333333334</v>
      </c>
    </row>
    <row r="167" spans="1:40">
      <c r="A167" s="5">
        <f>RANK(AN167,AN:AN,1)+COUNTIFS($AN$3:AN167,AN167)-1</f>
        <v>280</v>
      </c>
      <c r="B167" s="56" t="s">
        <v>738</v>
      </c>
      <c r="C167" s="56" t="s">
        <v>12</v>
      </c>
      <c r="D167">
        <v>0</v>
      </c>
      <c r="E167">
        <v>131</v>
      </c>
      <c r="F167">
        <v>69</v>
      </c>
      <c r="G167">
        <v>0</v>
      </c>
      <c r="H167">
        <v>63</v>
      </c>
      <c r="I167">
        <v>43</v>
      </c>
      <c r="J167">
        <v>0</v>
      </c>
      <c r="K167">
        <v>58</v>
      </c>
      <c r="L167">
        <v>96</v>
      </c>
      <c r="M167">
        <v>91</v>
      </c>
      <c r="N167">
        <v>56</v>
      </c>
      <c r="O167">
        <v>67</v>
      </c>
      <c r="P167">
        <v>82</v>
      </c>
      <c r="Q167">
        <v>40</v>
      </c>
      <c r="R167">
        <v>54</v>
      </c>
      <c r="S167">
        <v>165</v>
      </c>
      <c r="W167" s="1">
        <f t="shared" si="34"/>
        <v>0</v>
      </c>
      <c r="X167" s="1">
        <f t="shared" si="35"/>
        <v>1</v>
      </c>
      <c r="Y167" s="1">
        <f t="shared" si="36"/>
        <v>62</v>
      </c>
      <c r="Z167" s="1">
        <f t="shared" si="37"/>
        <v>48</v>
      </c>
      <c r="AA167" s="1">
        <f t="shared" si="38"/>
        <v>53</v>
      </c>
      <c r="AB167" s="1">
        <f t="shared" si="39"/>
        <v>50</v>
      </c>
      <c r="AC167" s="1">
        <f t="shared" si="40"/>
        <v>0</v>
      </c>
      <c r="AD167" s="1">
        <f t="shared" si="41"/>
        <v>31</v>
      </c>
      <c r="AE167" s="1">
        <f t="shared" si="42"/>
        <v>31</v>
      </c>
      <c r="AF167" s="1">
        <f t="shared" si="43"/>
        <v>18</v>
      </c>
      <c r="AG167" s="1">
        <f t="shared" si="44"/>
        <v>23</v>
      </c>
      <c r="AH167" s="1">
        <f t="shared" si="45"/>
        <v>67</v>
      </c>
      <c r="AI167" s="1">
        <f t="shared" si="46"/>
        <v>18</v>
      </c>
      <c r="AJ167">
        <f t="shared" si="47"/>
        <v>402</v>
      </c>
      <c r="AK167" s="1">
        <f t="shared" si="48"/>
        <v>0</v>
      </c>
      <c r="AL167" s="1">
        <f>RANK(AJ167,AJ:AJ,0)+COUNTIFS($AJ$3:AJ167,AJ167)-1</f>
        <v>280</v>
      </c>
      <c r="AM167" s="1">
        <f>RANK(AK167,AK:AK,0)+COUNTIFS($AK$3:AK167,AK167)-1</f>
        <v>299</v>
      </c>
      <c r="AN167" s="5">
        <f t="shared" si="49"/>
        <v>248</v>
      </c>
    </row>
    <row r="168" spans="1:40">
      <c r="A168" s="5">
        <f>RANK(AN168,AN:AN,1)+COUNTIFS($AN$3:AN168,AN168)-1</f>
        <v>234</v>
      </c>
      <c r="B168" s="56" t="s">
        <v>739</v>
      </c>
      <c r="C168" s="56" t="s">
        <v>19</v>
      </c>
      <c r="D168">
        <v>0</v>
      </c>
      <c r="E168">
        <v>78</v>
      </c>
      <c r="F168">
        <v>27</v>
      </c>
      <c r="G168">
        <v>86</v>
      </c>
      <c r="H168">
        <v>47</v>
      </c>
      <c r="I168">
        <v>79</v>
      </c>
      <c r="J168">
        <v>65</v>
      </c>
      <c r="K168">
        <v>0</v>
      </c>
      <c r="L168">
        <v>107</v>
      </c>
      <c r="M168">
        <v>39</v>
      </c>
      <c r="N168">
        <v>0</v>
      </c>
      <c r="O168">
        <v>44</v>
      </c>
      <c r="P168">
        <v>24</v>
      </c>
      <c r="Q168">
        <v>23</v>
      </c>
      <c r="R168">
        <v>3</v>
      </c>
      <c r="S168">
        <v>166</v>
      </c>
      <c r="W168" s="1">
        <f t="shared" si="34"/>
        <v>0</v>
      </c>
      <c r="X168" s="1">
        <f t="shared" si="35"/>
        <v>52</v>
      </c>
      <c r="Y168" s="1">
        <f t="shared" si="36"/>
        <v>104</v>
      </c>
      <c r="Z168" s="1">
        <f t="shared" si="37"/>
        <v>38</v>
      </c>
      <c r="AA168" s="1">
        <f t="shared" si="38"/>
        <v>69</v>
      </c>
      <c r="AB168" s="1">
        <f t="shared" si="39"/>
        <v>14</v>
      </c>
      <c r="AC168" s="1">
        <f t="shared" si="40"/>
        <v>65</v>
      </c>
      <c r="AD168" s="1">
        <f t="shared" si="41"/>
        <v>27</v>
      </c>
      <c r="AE168" s="1">
        <f t="shared" si="42"/>
        <v>20</v>
      </c>
      <c r="AF168" s="1">
        <f t="shared" si="43"/>
        <v>34</v>
      </c>
      <c r="AG168" s="1">
        <f t="shared" si="44"/>
        <v>33</v>
      </c>
      <c r="AH168" s="1">
        <f t="shared" si="45"/>
        <v>44</v>
      </c>
      <c r="AI168" s="1">
        <f t="shared" si="46"/>
        <v>76</v>
      </c>
      <c r="AJ168">
        <f t="shared" si="47"/>
        <v>576</v>
      </c>
      <c r="AK168" s="1">
        <f t="shared" si="48"/>
        <v>1</v>
      </c>
      <c r="AL168" s="1">
        <f>RANK(AJ168,AJ:AJ,0)+COUNTIFS($AJ$3:AJ168,AJ168)-1</f>
        <v>166</v>
      </c>
      <c r="AM168" s="1">
        <f>RANK(AK168,AK:AK,0)+COUNTIFS($AK$3:AK168,AK168)-1</f>
        <v>275</v>
      </c>
      <c r="AN168" s="5">
        <f t="shared" si="49"/>
        <v>202.33333333333334</v>
      </c>
    </row>
    <row r="169" spans="1:40">
      <c r="A169" s="5">
        <f>RANK(AN169,AN:AN,1)+COUNTIFS($AN$3:AN169,AN169)-1</f>
        <v>184</v>
      </c>
      <c r="B169" s="56" t="s">
        <v>740</v>
      </c>
      <c r="C169" s="56" t="s">
        <v>64</v>
      </c>
      <c r="D169">
        <v>0</v>
      </c>
      <c r="E169">
        <v>105</v>
      </c>
      <c r="F169">
        <v>40</v>
      </c>
      <c r="G169">
        <v>131</v>
      </c>
      <c r="H169">
        <v>11</v>
      </c>
      <c r="I169">
        <v>117</v>
      </c>
      <c r="J169">
        <v>0</v>
      </c>
      <c r="K169">
        <v>73</v>
      </c>
      <c r="L169">
        <v>104</v>
      </c>
      <c r="M169">
        <v>87</v>
      </c>
      <c r="N169">
        <v>0</v>
      </c>
      <c r="O169">
        <v>75</v>
      </c>
      <c r="P169">
        <v>85</v>
      </c>
      <c r="Q169">
        <v>71</v>
      </c>
      <c r="R169">
        <v>88</v>
      </c>
      <c r="S169">
        <v>167</v>
      </c>
      <c r="W169" s="1">
        <f t="shared" si="34"/>
        <v>0</v>
      </c>
      <c r="X169" s="1">
        <f t="shared" si="35"/>
        <v>25</v>
      </c>
      <c r="Y169" s="1">
        <f t="shared" si="36"/>
        <v>91</v>
      </c>
      <c r="Z169" s="1">
        <f t="shared" si="37"/>
        <v>83</v>
      </c>
      <c r="AA169" s="1">
        <f t="shared" si="38"/>
        <v>105</v>
      </c>
      <c r="AB169" s="1">
        <f t="shared" si="39"/>
        <v>24</v>
      </c>
      <c r="AC169" s="1">
        <f t="shared" si="40"/>
        <v>0</v>
      </c>
      <c r="AD169" s="1">
        <f t="shared" si="41"/>
        <v>46</v>
      </c>
      <c r="AE169" s="1">
        <f t="shared" si="42"/>
        <v>23</v>
      </c>
      <c r="AF169" s="1">
        <f t="shared" si="43"/>
        <v>14</v>
      </c>
      <c r="AG169" s="1">
        <f t="shared" si="44"/>
        <v>33</v>
      </c>
      <c r="AH169" s="1">
        <f t="shared" si="45"/>
        <v>75</v>
      </c>
      <c r="AI169" s="1">
        <f t="shared" si="46"/>
        <v>15</v>
      </c>
      <c r="AJ169">
        <f t="shared" si="47"/>
        <v>534</v>
      </c>
      <c r="AK169" s="1">
        <f t="shared" si="48"/>
        <v>3</v>
      </c>
      <c r="AL169" s="1">
        <f>RANK(AJ169,AJ:AJ,0)+COUNTIFS($AJ$3:AJ169,AJ169)-1</f>
        <v>206</v>
      </c>
      <c r="AM169" s="1">
        <f>RANK(AK169,AK:AK,0)+COUNTIFS($AK$3:AK169,AK169)-1</f>
        <v>147</v>
      </c>
      <c r="AN169" s="5">
        <f t="shared" si="49"/>
        <v>173.33333333333334</v>
      </c>
    </row>
    <row r="170" spans="1:40">
      <c r="A170" s="5">
        <f>RANK(AN170,AN:AN,1)+COUNTIFS($AN$3:AN170,AN170)-1</f>
        <v>111</v>
      </c>
      <c r="B170" s="56" t="s">
        <v>741</v>
      </c>
      <c r="C170" s="56" t="s">
        <v>46</v>
      </c>
      <c r="D170">
        <v>0</v>
      </c>
      <c r="E170">
        <v>72</v>
      </c>
      <c r="F170">
        <v>131</v>
      </c>
      <c r="G170">
        <v>13</v>
      </c>
      <c r="H170">
        <v>37</v>
      </c>
      <c r="I170">
        <v>0</v>
      </c>
      <c r="J170">
        <v>60</v>
      </c>
      <c r="K170">
        <v>67</v>
      </c>
      <c r="L170">
        <v>17</v>
      </c>
      <c r="M170">
        <v>0</v>
      </c>
      <c r="N170">
        <v>10</v>
      </c>
      <c r="O170">
        <v>105</v>
      </c>
      <c r="P170">
        <v>59</v>
      </c>
      <c r="Q170">
        <v>110</v>
      </c>
      <c r="R170">
        <v>57</v>
      </c>
      <c r="S170">
        <v>168</v>
      </c>
      <c r="W170" s="1">
        <f t="shared" si="34"/>
        <v>0</v>
      </c>
      <c r="X170" s="1">
        <f t="shared" si="35"/>
        <v>58</v>
      </c>
      <c r="Y170" s="1">
        <f t="shared" si="36"/>
        <v>0</v>
      </c>
      <c r="Z170" s="1">
        <f t="shared" si="37"/>
        <v>35</v>
      </c>
      <c r="AA170" s="1">
        <f t="shared" si="38"/>
        <v>79</v>
      </c>
      <c r="AB170" s="1">
        <f t="shared" si="39"/>
        <v>93</v>
      </c>
      <c r="AC170" s="1">
        <f t="shared" si="40"/>
        <v>60</v>
      </c>
      <c r="AD170" s="1">
        <f t="shared" si="41"/>
        <v>40</v>
      </c>
      <c r="AE170" s="1">
        <f t="shared" si="42"/>
        <v>110</v>
      </c>
      <c r="AF170" s="1">
        <f t="shared" si="43"/>
        <v>73</v>
      </c>
      <c r="AG170" s="1">
        <f t="shared" si="44"/>
        <v>23</v>
      </c>
      <c r="AH170" s="1">
        <f t="shared" si="45"/>
        <v>105</v>
      </c>
      <c r="AI170" s="1">
        <f t="shared" si="46"/>
        <v>41</v>
      </c>
      <c r="AJ170">
        <f t="shared" si="47"/>
        <v>717</v>
      </c>
      <c r="AK170" s="1">
        <f t="shared" si="48"/>
        <v>3</v>
      </c>
      <c r="AL170" s="1">
        <f>RANK(AJ170,AJ:AJ,0)+COUNTIFS($AJ$3:AJ170,AJ170)-1</f>
        <v>60</v>
      </c>
      <c r="AM170" s="1">
        <f>RANK(AK170,AK:AK,0)+COUNTIFS($AK$3:AK170,AK170)-1</f>
        <v>148</v>
      </c>
      <c r="AN170" s="5">
        <f t="shared" si="49"/>
        <v>125.33333333333333</v>
      </c>
    </row>
    <row r="171" spans="1:40">
      <c r="A171" s="5">
        <f>RANK(AN171,AN:AN,1)+COUNTIFS($AN$3:AN171,AN171)-1</f>
        <v>165</v>
      </c>
      <c r="B171" s="56" t="s">
        <v>742</v>
      </c>
      <c r="C171" s="56" t="s">
        <v>27</v>
      </c>
      <c r="D171">
        <v>0</v>
      </c>
      <c r="E171">
        <v>131</v>
      </c>
      <c r="F171">
        <v>7</v>
      </c>
      <c r="G171">
        <v>54</v>
      </c>
      <c r="H171">
        <v>14</v>
      </c>
      <c r="I171">
        <v>38</v>
      </c>
      <c r="J171">
        <v>0</v>
      </c>
      <c r="K171">
        <v>93</v>
      </c>
      <c r="L171">
        <v>30</v>
      </c>
      <c r="M171">
        <v>126</v>
      </c>
      <c r="N171">
        <v>0</v>
      </c>
      <c r="O171">
        <v>18</v>
      </c>
      <c r="P171">
        <v>124</v>
      </c>
      <c r="Q171">
        <v>99</v>
      </c>
      <c r="R171">
        <v>78</v>
      </c>
      <c r="S171">
        <v>169</v>
      </c>
      <c r="W171" s="1">
        <f t="shared" si="34"/>
        <v>0</v>
      </c>
      <c r="X171" s="1">
        <f t="shared" si="35"/>
        <v>1</v>
      </c>
      <c r="Y171" s="1">
        <f t="shared" si="36"/>
        <v>124</v>
      </c>
      <c r="Z171" s="1">
        <f t="shared" si="37"/>
        <v>6</v>
      </c>
      <c r="AA171" s="1">
        <f t="shared" si="38"/>
        <v>102</v>
      </c>
      <c r="AB171" s="1">
        <f t="shared" si="39"/>
        <v>55</v>
      </c>
      <c r="AC171" s="1">
        <f t="shared" si="40"/>
        <v>0</v>
      </c>
      <c r="AD171" s="1">
        <f t="shared" si="41"/>
        <v>66</v>
      </c>
      <c r="AE171" s="1">
        <f t="shared" si="42"/>
        <v>97</v>
      </c>
      <c r="AF171" s="1">
        <f t="shared" si="43"/>
        <v>53</v>
      </c>
      <c r="AG171" s="1">
        <f t="shared" si="44"/>
        <v>33</v>
      </c>
      <c r="AH171" s="1">
        <f t="shared" si="45"/>
        <v>18</v>
      </c>
      <c r="AI171" s="1">
        <f t="shared" si="46"/>
        <v>24</v>
      </c>
      <c r="AJ171">
        <f t="shared" si="47"/>
        <v>579</v>
      </c>
      <c r="AK171" s="1">
        <f t="shared" si="48"/>
        <v>3</v>
      </c>
      <c r="AL171" s="1">
        <f>RANK(AJ171,AJ:AJ,0)+COUNTIFS($AJ$3:AJ171,AJ171)-1</f>
        <v>161</v>
      </c>
      <c r="AM171" s="1">
        <f>RANK(AK171,AK:AK,0)+COUNTIFS($AK$3:AK171,AK171)-1</f>
        <v>149</v>
      </c>
      <c r="AN171" s="5">
        <f t="shared" si="49"/>
        <v>159.66666666666666</v>
      </c>
    </row>
    <row r="172" spans="1:40">
      <c r="A172" s="5">
        <f>RANK(AN172,AN:AN,1)+COUNTIFS($AN$3:AN172,AN172)-1</f>
        <v>75</v>
      </c>
      <c r="B172" s="56" t="s">
        <v>743</v>
      </c>
      <c r="C172" s="56" t="s">
        <v>3</v>
      </c>
      <c r="D172">
        <v>0</v>
      </c>
      <c r="E172">
        <v>35</v>
      </c>
      <c r="F172">
        <v>46</v>
      </c>
      <c r="G172">
        <v>67</v>
      </c>
      <c r="H172">
        <v>12</v>
      </c>
      <c r="I172">
        <v>109</v>
      </c>
      <c r="J172">
        <v>0</v>
      </c>
      <c r="K172">
        <v>110</v>
      </c>
      <c r="L172">
        <v>60</v>
      </c>
      <c r="M172">
        <v>89</v>
      </c>
      <c r="N172">
        <v>0</v>
      </c>
      <c r="O172">
        <v>45</v>
      </c>
      <c r="P172">
        <v>7</v>
      </c>
      <c r="Q172">
        <v>131</v>
      </c>
      <c r="R172">
        <v>59</v>
      </c>
      <c r="S172">
        <v>170</v>
      </c>
      <c r="W172" s="1">
        <f t="shared" si="34"/>
        <v>0</v>
      </c>
      <c r="X172" s="1">
        <f t="shared" si="35"/>
        <v>95</v>
      </c>
      <c r="Y172" s="1">
        <f t="shared" si="36"/>
        <v>85</v>
      </c>
      <c r="Z172" s="1">
        <f t="shared" si="37"/>
        <v>19</v>
      </c>
      <c r="AA172" s="1">
        <f t="shared" si="38"/>
        <v>104</v>
      </c>
      <c r="AB172" s="1">
        <f t="shared" si="39"/>
        <v>16</v>
      </c>
      <c r="AC172" s="1">
        <f t="shared" si="40"/>
        <v>0</v>
      </c>
      <c r="AD172" s="1">
        <f t="shared" si="41"/>
        <v>83</v>
      </c>
      <c r="AE172" s="1">
        <f t="shared" si="42"/>
        <v>67</v>
      </c>
      <c r="AF172" s="1">
        <f t="shared" si="43"/>
        <v>16</v>
      </c>
      <c r="AG172" s="1">
        <f t="shared" si="44"/>
        <v>33</v>
      </c>
      <c r="AH172" s="1">
        <f t="shared" si="45"/>
        <v>45</v>
      </c>
      <c r="AI172" s="1">
        <f t="shared" si="46"/>
        <v>93</v>
      </c>
      <c r="AJ172">
        <f t="shared" si="47"/>
        <v>656</v>
      </c>
      <c r="AK172" s="1">
        <f t="shared" si="48"/>
        <v>5</v>
      </c>
      <c r="AL172" s="1">
        <f>RANK(AJ172,AJ:AJ,0)+COUNTIFS($AJ$3:AJ172,AJ172)-1</f>
        <v>101</v>
      </c>
      <c r="AM172" s="1">
        <f>RANK(AK172,AK:AK,0)+COUNTIFS($AK$3:AK172,AK172)-1</f>
        <v>34</v>
      </c>
      <c r="AN172" s="5">
        <f t="shared" si="49"/>
        <v>101.66666666666667</v>
      </c>
    </row>
    <row r="173" spans="1:40">
      <c r="A173" s="5">
        <f>RANK(AN173,AN:AN,1)+COUNTIFS($AN$3:AN173,AN173)-1</f>
        <v>146</v>
      </c>
      <c r="B173" s="56" t="s">
        <v>744</v>
      </c>
      <c r="C173" s="56" t="s">
        <v>124</v>
      </c>
      <c r="D173">
        <v>0</v>
      </c>
      <c r="E173">
        <v>112</v>
      </c>
      <c r="F173">
        <v>58</v>
      </c>
      <c r="G173">
        <v>20</v>
      </c>
      <c r="H173">
        <v>0</v>
      </c>
      <c r="I173">
        <v>104</v>
      </c>
      <c r="J173">
        <v>46</v>
      </c>
      <c r="K173">
        <v>0</v>
      </c>
      <c r="L173">
        <v>0</v>
      </c>
      <c r="M173">
        <v>24</v>
      </c>
      <c r="N173">
        <v>50</v>
      </c>
      <c r="O173">
        <v>32</v>
      </c>
      <c r="P173">
        <v>0</v>
      </c>
      <c r="Q173">
        <v>15</v>
      </c>
      <c r="R173">
        <v>46</v>
      </c>
      <c r="S173">
        <v>171</v>
      </c>
      <c r="W173" s="1">
        <f t="shared" si="34"/>
        <v>0</v>
      </c>
      <c r="X173" s="1">
        <f t="shared" si="35"/>
        <v>18</v>
      </c>
      <c r="Y173" s="1">
        <f t="shared" si="36"/>
        <v>73</v>
      </c>
      <c r="Z173" s="1">
        <f t="shared" si="37"/>
        <v>28</v>
      </c>
      <c r="AA173" s="1">
        <f t="shared" si="38"/>
        <v>116</v>
      </c>
      <c r="AB173" s="1">
        <f t="shared" si="39"/>
        <v>11</v>
      </c>
      <c r="AC173" s="1">
        <f t="shared" si="40"/>
        <v>46</v>
      </c>
      <c r="AD173" s="1">
        <f t="shared" si="41"/>
        <v>27</v>
      </c>
      <c r="AE173" s="1">
        <f t="shared" si="42"/>
        <v>127</v>
      </c>
      <c r="AF173" s="1">
        <f t="shared" si="43"/>
        <v>49</v>
      </c>
      <c r="AG173" s="1">
        <f t="shared" si="44"/>
        <v>17</v>
      </c>
      <c r="AH173" s="1">
        <f t="shared" si="45"/>
        <v>32</v>
      </c>
      <c r="AI173" s="1">
        <f t="shared" si="46"/>
        <v>100</v>
      </c>
      <c r="AJ173">
        <f t="shared" si="47"/>
        <v>644</v>
      </c>
      <c r="AK173" s="1">
        <f t="shared" si="48"/>
        <v>3</v>
      </c>
      <c r="AL173" s="1">
        <f>RANK(AJ173,AJ:AJ,0)+COUNTIFS($AJ$3:AJ173,AJ173)-1</f>
        <v>113</v>
      </c>
      <c r="AM173" s="1">
        <f>RANK(AK173,AK:AK,0)+COUNTIFS($AK$3:AK173,AK173)-1</f>
        <v>150</v>
      </c>
      <c r="AN173" s="5">
        <f t="shared" si="49"/>
        <v>144.66666666666666</v>
      </c>
    </row>
    <row r="174" spans="1:40">
      <c r="A174" s="5">
        <f>RANK(AN174,AN:AN,1)+COUNTIFS($AN$3:AN174,AN174)-1</f>
        <v>112</v>
      </c>
      <c r="B174" s="56" t="s">
        <v>745</v>
      </c>
      <c r="C174" s="56" t="s">
        <v>11</v>
      </c>
      <c r="D174">
        <v>0</v>
      </c>
      <c r="E174">
        <v>36</v>
      </c>
      <c r="F174">
        <v>5</v>
      </c>
      <c r="G174">
        <v>0</v>
      </c>
      <c r="H174">
        <v>3</v>
      </c>
      <c r="I174">
        <v>107</v>
      </c>
      <c r="J174">
        <v>95</v>
      </c>
      <c r="K174">
        <v>65</v>
      </c>
      <c r="L174">
        <v>113</v>
      </c>
      <c r="M174">
        <v>84</v>
      </c>
      <c r="N174">
        <v>0</v>
      </c>
      <c r="O174">
        <v>25</v>
      </c>
      <c r="P174">
        <v>79</v>
      </c>
      <c r="Q174">
        <v>125</v>
      </c>
      <c r="R174">
        <v>62</v>
      </c>
      <c r="S174">
        <v>172</v>
      </c>
      <c r="W174" s="1">
        <f t="shared" si="34"/>
        <v>0</v>
      </c>
      <c r="X174" s="1">
        <f t="shared" si="35"/>
        <v>94</v>
      </c>
      <c r="Y174" s="1">
        <f t="shared" si="36"/>
        <v>126</v>
      </c>
      <c r="Z174" s="1">
        <f t="shared" si="37"/>
        <v>48</v>
      </c>
      <c r="AA174" s="1">
        <f t="shared" si="38"/>
        <v>113</v>
      </c>
      <c r="AB174" s="1">
        <f t="shared" si="39"/>
        <v>14</v>
      </c>
      <c r="AC174" s="1">
        <f t="shared" si="40"/>
        <v>95</v>
      </c>
      <c r="AD174" s="1">
        <f t="shared" si="41"/>
        <v>38</v>
      </c>
      <c r="AE174" s="1">
        <f t="shared" si="42"/>
        <v>14</v>
      </c>
      <c r="AF174" s="1">
        <f t="shared" si="43"/>
        <v>11</v>
      </c>
      <c r="AG174" s="1">
        <f t="shared" si="44"/>
        <v>33</v>
      </c>
      <c r="AH174" s="1">
        <f t="shared" si="45"/>
        <v>25</v>
      </c>
      <c r="AI174" s="1">
        <f t="shared" si="46"/>
        <v>21</v>
      </c>
      <c r="AJ174">
        <f t="shared" si="47"/>
        <v>632</v>
      </c>
      <c r="AK174" s="1">
        <f t="shared" si="48"/>
        <v>4</v>
      </c>
      <c r="AL174" s="1">
        <f>RANK(AJ174,AJ:AJ,0)+COUNTIFS($AJ$3:AJ174,AJ174)-1</f>
        <v>125</v>
      </c>
      <c r="AM174" s="1">
        <f>RANK(AK174,AK:AK,0)+COUNTIFS($AK$3:AK174,AK174)-1</f>
        <v>79</v>
      </c>
      <c r="AN174" s="5">
        <f t="shared" si="49"/>
        <v>125.33333333333333</v>
      </c>
    </row>
    <row r="175" spans="1:40">
      <c r="A175" s="5">
        <f>RANK(AN175,AN:AN,1)+COUNTIFS($AN$3:AN175,AN175)-1</f>
        <v>107</v>
      </c>
      <c r="B175" s="56" t="s">
        <v>746</v>
      </c>
      <c r="C175" s="56" t="s">
        <v>14</v>
      </c>
      <c r="D175">
        <v>0</v>
      </c>
      <c r="E175">
        <v>131</v>
      </c>
      <c r="F175">
        <v>0</v>
      </c>
      <c r="G175">
        <v>12</v>
      </c>
      <c r="H175">
        <v>29</v>
      </c>
      <c r="I175">
        <v>13</v>
      </c>
      <c r="J175">
        <v>105</v>
      </c>
      <c r="K175">
        <v>0</v>
      </c>
      <c r="L175">
        <v>91</v>
      </c>
      <c r="M175">
        <v>82</v>
      </c>
      <c r="N175">
        <v>43</v>
      </c>
      <c r="O175">
        <v>56</v>
      </c>
      <c r="P175">
        <v>40</v>
      </c>
      <c r="Q175">
        <v>58</v>
      </c>
      <c r="R175">
        <v>4</v>
      </c>
      <c r="S175">
        <v>173</v>
      </c>
      <c r="W175" s="1">
        <f t="shared" si="34"/>
        <v>0</v>
      </c>
      <c r="X175" s="1">
        <f t="shared" si="35"/>
        <v>1</v>
      </c>
      <c r="Y175" s="1">
        <f t="shared" si="36"/>
        <v>131</v>
      </c>
      <c r="Z175" s="1">
        <f t="shared" si="37"/>
        <v>36</v>
      </c>
      <c r="AA175" s="1">
        <f t="shared" si="38"/>
        <v>87</v>
      </c>
      <c r="AB175" s="1">
        <f t="shared" si="39"/>
        <v>80</v>
      </c>
      <c r="AC175" s="1">
        <f t="shared" si="40"/>
        <v>105</v>
      </c>
      <c r="AD175" s="1">
        <f t="shared" si="41"/>
        <v>27</v>
      </c>
      <c r="AE175" s="1">
        <f t="shared" si="42"/>
        <v>36</v>
      </c>
      <c r="AF175" s="1">
        <f t="shared" si="43"/>
        <v>9</v>
      </c>
      <c r="AG175" s="1">
        <f t="shared" si="44"/>
        <v>10</v>
      </c>
      <c r="AH175" s="1">
        <f t="shared" si="45"/>
        <v>56</v>
      </c>
      <c r="AI175" s="1">
        <f t="shared" si="46"/>
        <v>60</v>
      </c>
      <c r="AJ175">
        <f t="shared" si="47"/>
        <v>638</v>
      </c>
      <c r="AK175" s="1">
        <f t="shared" si="48"/>
        <v>4</v>
      </c>
      <c r="AL175" s="1">
        <f>RANK(AJ175,AJ:AJ,0)+COUNTIFS($AJ$3:AJ175,AJ175)-1</f>
        <v>120</v>
      </c>
      <c r="AM175" s="1">
        <f>RANK(AK175,AK:AK,0)+COUNTIFS($AK$3:AK175,AK175)-1</f>
        <v>80</v>
      </c>
      <c r="AN175" s="5">
        <f t="shared" si="49"/>
        <v>124.33333333333333</v>
      </c>
    </row>
    <row r="176" spans="1:40">
      <c r="A176" s="5">
        <f>RANK(AN176,AN:AN,1)+COUNTIFS($AN$3:AN176,AN176)-1</f>
        <v>265</v>
      </c>
      <c r="B176" s="56" t="s">
        <v>747</v>
      </c>
      <c r="C176" s="56" t="s">
        <v>127</v>
      </c>
      <c r="D176">
        <v>0</v>
      </c>
      <c r="E176">
        <v>21</v>
      </c>
      <c r="F176">
        <v>122</v>
      </c>
      <c r="G176">
        <v>115</v>
      </c>
      <c r="H176">
        <v>81</v>
      </c>
      <c r="I176">
        <v>30</v>
      </c>
      <c r="J176">
        <v>18</v>
      </c>
      <c r="K176">
        <v>0</v>
      </c>
      <c r="L176">
        <v>124</v>
      </c>
      <c r="M176">
        <v>12</v>
      </c>
      <c r="N176">
        <v>69</v>
      </c>
      <c r="O176">
        <v>0</v>
      </c>
      <c r="P176">
        <v>52</v>
      </c>
      <c r="Q176">
        <v>93</v>
      </c>
      <c r="R176">
        <v>38</v>
      </c>
      <c r="S176">
        <v>174</v>
      </c>
      <c r="W176" s="1">
        <f t="shared" si="34"/>
        <v>0</v>
      </c>
      <c r="X176" s="1">
        <f t="shared" si="35"/>
        <v>109</v>
      </c>
      <c r="Y176" s="1">
        <f t="shared" si="36"/>
        <v>9</v>
      </c>
      <c r="Z176" s="1">
        <f t="shared" si="37"/>
        <v>67</v>
      </c>
      <c r="AA176" s="1">
        <f t="shared" si="38"/>
        <v>35</v>
      </c>
      <c r="AB176" s="1">
        <f t="shared" si="39"/>
        <v>63</v>
      </c>
      <c r="AC176" s="1">
        <f t="shared" si="40"/>
        <v>18</v>
      </c>
      <c r="AD176" s="1">
        <f t="shared" si="41"/>
        <v>27</v>
      </c>
      <c r="AE176" s="1">
        <f t="shared" si="42"/>
        <v>3</v>
      </c>
      <c r="AF176" s="1">
        <f t="shared" si="43"/>
        <v>61</v>
      </c>
      <c r="AG176" s="1">
        <f t="shared" si="44"/>
        <v>36</v>
      </c>
      <c r="AH176" s="1">
        <f t="shared" si="45"/>
        <v>0</v>
      </c>
      <c r="AI176" s="1">
        <f t="shared" si="46"/>
        <v>48</v>
      </c>
      <c r="AJ176">
        <f t="shared" si="47"/>
        <v>476</v>
      </c>
      <c r="AK176" s="1">
        <f t="shared" si="48"/>
        <v>1</v>
      </c>
      <c r="AL176" s="1">
        <f>RANK(AJ176,AJ:AJ,0)+COUNTIFS($AJ$3:AJ176,AJ176)-1</f>
        <v>251</v>
      </c>
      <c r="AM176" s="1">
        <f>RANK(AK176,AK:AK,0)+COUNTIFS($AK$3:AK176,AK176)-1</f>
        <v>276</v>
      </c>
      <c r="AN176" s="5">
        <f t="shared" si="49"/>
        <v>233.66666666666666</v>
      </c>
    </row>
    <row r="177" spans="1:40">
      <c r="A177" s="5">
        <f>RANK(AN177,AN:AN,1)+COUNTIFS($AN$3:AN177,AN177)-1</f>
        <v>122</v>
      </c>
      <c r="B177" s="56" t="s">
        <v>748</v>
      </c>
      <c r="C177" s="56" t="s">
        <v>18</v>
      </c>
      <c r="D177">
        <v>0</v>
      </c>
      <c r="E177">
        <v>56</v>
      </c>
      <c r="F177">
        <v>115</v>
      </c>
      <c r="G177">
        <v>131</v>
      </c>
      <c r="H177">
        <v>72</v>
      </c>
      <c r="I177">
        <v>0</v>
      </c>
      <c r="J177">
        <v>85</v>
      </c>
      <c r="K177">
        <v>10</v>
      </c>
      <c r="L177">
        <v>7</v>
      </c>
      <c r="M177">
        <v>59</v>
      </c>
      <c r="N177">
        <v>0</v>
      </c>
      <c r="O177">
        <v>14</v>
      </c>
      <c r="P177">
        <v>109</v>
      </c>
      <c r="Q177">
        <v>89</v>
      </c>
      <c r="R177">
        <v>110</v>
      </c>
      <c r="S177">
        <v>175</v>
      </c>
      <c r="W177" s="1">
        <f t="shared" si="34"/>
        <v>0</v>
      </c>
      <c r="X177" s="1">
        <f t="shared" si="35"/>
        <v>74</v>
      </c>
      <c r="Y177" s="1">
        <f t="shared" si="36"/>
        <v>16</v>
      </c>
      <c r="Z177" s="1">
        <f t="shared" si="37"/>
        <v>83</v>
      </c>
      <c r="AA177" s="1">
        <f t="shared" si="38"/>
        <v>44</v>
      </c>
      <c r="AB177" s="1">
        <f t="shared" si="39"/>
        <v>93</v>
      </c>
      <c r="AC177" s="1">
        <f t="shared" si="40"/>
        <v>85</v>
      </c>
      <c r="AD177" s="1">
        <f t="shared" si="41"/>
        <v>17</v>
      </c>
      <c r="AE177" s="1">
        <f t="shared" si="42"/>
        <v>120</v>
      </c>
      <c r="AF177" s="1">
        <f t="shared" si="43"/>
        <v>14</v>
      </c>
      <c r="AG177" s="1">
        <f t="shared" si="44"/>
        <v>33</v>
      </c>
      <c r="AH177" s="1">
        <f t="shared" si="45"/>
        <v>14</v>
      </c>
      <c r="AI177" s="1">
        <f t="shared" si="46"/>
        <v>9</v>
      </c>
      <c r="AJ177">
        <f t="shared" si="47"/>
        <v>602</v>
      </c>
      <c r="AK177" s="1">
        <f t="shared" si="48"/>
        <v>4</v>
      </c>
      <c r="AL177" s="1">
        <f>RANK(AJ177,AJ:AJ,0)+COUNTIFS($AJ$3:AJ177,AJ177)-1</f>
        <v>143</v>
      </c>
      <c r="AM177" s="1">
        <f>RANK(AK177,AK:AK,0)+COUNTIFS($AK$3:AK177,AK177)-1</f>
        <v>81</v>
      </c>
      <c r="AN177" s="5">
        <f t="shared" si="49"/>
        <v>133</v>
      </c>
    </row>
    <row r="178" spans="1:40">
      <c r="A178" s="5">
        <f>RANK(AN178,AN:AN,1)+COUNTIFS($AN$3:AN178,AN178)-1</f>
        <v>54</v>
      </c>
      <c r="B178" s="56" t="s">
        <v>749</v>
      </c>
      <c r="C178" s="56" t="s">
        <v>132</v>
      </c>
      <c r="D178">
        <v>0</v>
      </c>
      <c r="E178">
        <v>108</v>
      </c>
      <c r="F178">
        <v>68</v>
      </c>
      <c r="G178">
        <v>131</v>
      </c>
      <c r="H178">
        <v>0</v>
      </c>
      <c r="I178">
        <v>123</v>
      </c>
      <c r="J178">
        <v>90</v>
      </c>
      <c r="K178">
        <v>53</v>
      </c>
      <c r="L178">
        <v>26</v>
      </c>
      <c r="M178">
        <v>0</v>
      </c>
      <c r="N178">
        <v>119</v>
      </c>
      <c r="O178">
        <v>22</v>
      </c>
      <c r="P178">
        <v>83</v>
      </c>
      <c r="Q178">
        <v>48</v>
      </c>
      <c r="R178">
        <v>97</v>
      </c>
      <c r="S178">
        <v>176</v>
      </c>
      <c r="W178" s="1">
        <f t="shared" si="34"/>
        <v>0</v>
      </c>
      <c r="X178" s="1">
        <f t="shared" si="35"/>
        <v>22</v>
      </c>
      <c r="Y178" s="1">
        <f t="shared" si="36"/>
        <v>63</v>
      </c>
      <c r="Z178" s="1">
        <f t="shared" si="37"/>
        <v>83</v>
      </c>
      <c r="AA178" s="1">
        <f t="shared" si="38"/>
        <v>116</v>
      </c>
      <c r="AB178" s="1">
        <f t="shared" si="39"/>
        <v>30</v>
      </c>
      <c r="AC178" s="1">
        <f t="shared" si="40"/>
        <v>90</v>
      </c>
      <c r="AD178" s="1">
        <f t="shared" si="41"/>
        <v>26</v>
      </c>
      <c r="AE178" s="1">
        <f t="shared" si="42"/>
        <v>101</v>
      </c>
      <c r="AF178" s="1">
        <f t="shared" si="43"/>
        <v>73</v>
      </c>
      <c r="AG178" s="1">
        <f t="shared" si="44"/>
        <v>86</v>
      </c>
      <c r="AH178" s="1">
        <f t="shared" si="45"/>
        <v>22</v>
      </c>
      <c r="AI178" s="1">
        <f t="shared" si="46"/>
        <v>17</v>
      </c>
      <c r="AJ178">
        <f t="shared" si="47"/>
        <v>729</v>
      </c>
      <c r="AK178" s="1">
        <f t="shared" si="48"/>
        <v>5</v>
      </c>
      <c r="AL178" s="1">
        <f>RANK(AJ178,AJ:AJ,0)+COUNTIFS($AJ$3:AJ178,AJ178)-1</f>
        <v>51</v>
      </c>
      <c r="AM178" s="1">
        <f>RANK(AK178,AK:AK,0)+COUNTIFS($AK$3:AK178,AK178)-1</f>
        <v>35</v>
      </c>
      <c r="AN178" s="5">
        <f t="shared" si="49"/>
        <v>87.333333333333329</v>
      </c>
    </row>
    <row r="179" spans="1:40">
      <c r="A179" s="5">
        <f>RANK(AN179,AN:AN,1)+COUNTIFS($AN$3:AN179,AN179)-1</f>
        <v>204</v>
      </c>
      <c r="B179" s="56" t="s">
        <v>750</v>
      </c>
      <c r="C179" s="56" t="s">
        <v>5</v>
      </c>
      <c r="D179">
        <v>0</v>
      </c>
      <c r="E179">
        <v>47</v>
      </c>
      <c r="F179">
        <v>24</v>
      </c>
      <c r="G179">
        <v>63</v>
      </c>
      <c r="H179">
        <v>0</v>
      </c>
      <c r="I179">
        <v>52</v>
      </c>
      <c r="J179">
        <v>3</v>
      </c>
      <c r="K179">
        <v>23</v>
      </c>
      <c r="L179">
        <v>125</v>
      </c>
      <c r="M179">
        <v>107</v>
      </c>
      <c r="N179">
        <v>0</v>
      </c>
      <c r="O179">
        <v>39</v>
      </c>
      <c r="P179">
        <v>62</v>
      </c>
      <c r="Q179">
        <v>113</v>
      </c>
      <c r="R179">
        <v>79</v>
      </c>
      <c r="S179">
        <v>177</v>
      </c>
      <c r="W179" s="1">
        <f t="shared" si="34"/>
        <v>0</v>
      </c>
      <c r="X179" s="1">
        <f t="shared" si="35"/>
        <v>83</v>
      </c>
      <c r="Y179" s="1">
        <f t="shared" si="36"/>
        <v>107</v>
      </c>
      <c r="Z179" s="1">
        <f t="shared" si="37"/>
        <v>15</v>
      </c>
      <c r="AA179" s="1">
        <f t="shared" si="38"/>
        <v>116</v>
      </c>
      <c r="AB179" s="1">
        <f t="shared" si="39"/>
        <v>41</v>
      </c>
      <c r="AC179" s="1">
        <f t="shared" si="40"/>
        <v>3</v>
      </c>
      <c r="AD179" s="1">
        <f t="shared" si="41"/>
        <v>4</v>
      </c>
      <c r="AE179" s="1">
        <f t="shared" si="42"/>
        <v>2</v>
      </c>
      <c r="AF179" s="1">
        <f t="shared" si="43"/>
        <v>34</v>
      </c>
      <c r="AG179" s="1">
        <f t="shared" si="44"/>
        <v>33</v>
      </c>
      <c r="AH179" s="1">
        <f t="shared" si="45"/>
        <v>39</v>
      </c>
      <c r="AI179" s="1">
        <f t="shared" si="46"/>
        <v>38</v>
      </c>
      <c r="AJ179">
        <f t="shared" si="47"/>
        <v>515</v>
      </c>
      <c r="AK179" s="1">
        <f t="shared" si="48"/>
        <v>3</v>
      </c>
      <c r="AL179" s="1">
        <f>RANK(AJ179,AJ:AJ,0)+COUNTIFS($AJ$3:AJ179,AJ179)-1</f>
        <v>222</v>
      </c>
      <c r="AM179" s="1">
        <f>RANK(AK179,AK:AK,0)+COUNTIFS($AK$3:AK179,AK179)-1</f>
        <v>151</v>
      </c>
      <c r="AN179" s="5">
        <f t="shared" si="49"/>
        <v>183.33333333333334</v>
      </c>
    </row>
    <row r="180" spans="1:40">
      <c r="A180" s="5">
        <f>RANK(AN180,AN:AN,1)+COUNTIFS($AN$3:AN180,AN180)-1</f>
        <v>239</v>
      </c>
      <c r="B180" s="56" t="s">
        <v>751</v>
      </c>
      <c r="C180" s="56" t="s">
        <v>111</v>
      </c>
      <c r="D180">
        <v>0</v>
      </c>
      <c r="E180">
        <v>131</v>
      </c>
      <c r="F180">
        <v>43</v>
      </c>
      <c r="G180">
        <v>98</v>
      </c>
      <c r="H180">
        <v>101</v>
      </c>
      <c r="I180">
        <v>41</v>
      </c>
      <c r="J180">
        <v>130</v>
      </c>
      <c r="K180">
        <v>0</v>
      </c>
      <c r="L180">
        <v>115</v>
      </c>
      <c r="M180">
        <v>129</v>
      </c>
      <c r="N180">
        <v>92</v>
      </c>
      <c r="O180">
        <v>0</v>
      </c>
      <c r="P180">
        <v>108</v>
      </c>
      <c r="Q180">
        <v>63</v>
      </c>
      <c r="R180">
        <v>81</v>
      </c>
      <c r="S180">
        <v>178</v>
      </c>
      <c r="W180" s="1">
        <f t="shared" si="34"/>
        <v>0</v>
      </c>
      <c r="X180" s="1">
        <f t="shared" si="35"/>
        <v>1</v>
      </c>
      <c r="Y180" s="1">
        <f t="shared" si="36"/>
        <v>88</v>
      </c>
      <c r="Z180" s="1">
        <f t="shared" si="37"/>
        <v>50</v>
      </c>
      <c r="AA180" s="1">
        <f t="shared" si="38"/>
        <v>15</v>
      </c>
      <c r="AB180" s="1">
        <f t="shared" si="39"/>
        <v>52</v>
      </c>
      <c r="AC180" s="1">
        <f t="shared" si="40"/>
        <v>130</v>
      </c>
      <c r="AD180" s="1">
        <f t="shared" si="41"/>
        <v>27</v>
      </c>
      <c r="AE180" s="1">
        <f t="shared" si="42"/>
        <v>12</v>
      </c>
      <c r="AF180" s="1">
        <f t="shared" si="43"/>
        <v>56</v>
      </c>
      <c r="AG180" s="1">
        <f t="shared" si="44"/>
        <v>59</v>
      </c>
      <c r="AH180" s="1">
        <f t="shared" si="45"/>
        <v>0</v>
      </c>
      <c r="AI180" s="1">
        <f t="shared" si="46"/>
        <v>8</v>
      </c>
      <c r="AJ180">
        <f t="shared" si="47"/>
        <v>498</v>
      </c>
      <c r="AK180" s="1">
        <f t="shared" si="48"/>
        <v>2</v>
      </c>
      <c r="AL180" s="1">
        <f>RANK(AJ180,AJ:AJ,0)+COUNTIFS($AJ$3:AJ180,AJ180)-1</f>
        <v>236</v>
      </c>
      <c r="AM180" s="1">
        <f>RANK(AK180,AK:AK,0)+COUNTIFS($AK$3:AK180,AK180)-1</f>
        <v>222</v>
      </c>
      <c r="AN180" s="5">
        <f t="shared" si="49"/>
        <v>212</v>
      </c>
    </row>
    <row r="181" spans="1:40">
      <c r="A181" s="5">
        <f>RANK(AN181,AN:AN,1)+COUNTIFS($AN$3:AN181,AN181)-1</f>
        <v>263</v>
      </c>
      <c r="B181" s="56" t="s">
        <v>752</v>
      </c>
      <c r="C181" s="56" t="s">
        <v>32</v>
      </c>
      <c r="D181">
        <v>0</v>
      </c>
      <c r="E181">
        <v>73</v>
      </c>
      <c r="F181">
        <v>117</v>
      </c>
      <c r="G181">
        <v>16</v>
      </c>
      <c r="H181">
        <v>131</v>
      </c>
      <c r="I181">
        <v>54</v>
      </c>
      <c r="J181">
        <v>82</v>
      </c>
      <c r="K181">
        <v>0</v>
      </c>
      <c r="L181">
        <v>58</v>
      </c>
      <c r="M181">
        <v>40</v>
      </c>
      <c r="N181">
        <v>96</v>
      </c>
      <c r="O181">
        <v>0</v>
      </c>
      <c r="P181">
        <v>43</v>
      </c>
      <c r="Q181">
        <v>56</v>
      </c>
      <c r="R181">
        <v>91</v>
      </c>
      <c r="S181">
        <v>179</v>
      </c>
      <c r="W181" s="1">
        <f t="shared" si="34"/>
        <v>0</v>
      </c>
      <c r="X181" s="1">
        <f t="shared" si="35"/>
        <v>57</v>
      </c>
      <c r="Y181" s="1">
        <f t="shared" si="36"/>
        <v>14</v>
      </c>
      <c r="Z181" s="1">
        <f t="shared" si="37"/>
        <v>32</v>
      </c>
      <c r="AA181" s="1">
        <f t="shared" si="38"/>
        <v>15</v>
      </c>
      <c r="AB181" s="1">
        <f t="shared" si="39"/>
        <v>39</v>
      </c>
      <c r="AC181" s="1">
        <f t="shared" si="40"/>
        <v>82</v>
      </c>
      <c r="AD181" s="1">
        <f t="shared" si="41"/>
        <v>27</v>
      </c>
      <c r="AE181" s="1">
        <f t="shared" si="42"/>
        <v>69</v>
      </c>
      <c r="AF181" s="1">
        <f t="shared" si="43"/>
        <v>33</v>
      </c>
      <c r="AG181" s="1">
        <f t="shared" si="44"/>
        <v>63</v>
      </c>
      <c r="AH181" s="1">
        <f t="shared" si="45"/>
        <v>0</v>
      </c>
      <c r="AI181" s="1">
        <f t="shared" si="46"/>
        <v>57</v>
      </c>
      <c r="AJ181">
        <f t="shared" si="47"/>
        <v>488</v>
      </c>
      <c r="AK181" s="1">
        <f t="shared" si="48"/>
        <v>1</v>
      </c>
      <c r="AL181" s="1">
        <f>RANK(AJ181,AJ:AJ,0)+COUNTIFS($AJ$3:AJ181,AJ181)-1</f>
        <v>243</v>
      </c>
      <c r="AM181" s="1">
        <f>RANK(AK181,AK:AK,0)+COUNTIFS($AK$3:AK181,AK181)-1</f>
        <v>277</v>
      </c>
      <c r="AN181" s="5">
        <f t="shared" si="49"/>
        <v>233</v>
      </c>
    </row>
    <row r="182" spans="1:40">
      <c r="A182" s="5">
        <f>RANK(AN182,AN:AN,1)+COUNTIFS($AN$3:AN182,AN182)-1</f>
        <v>240</v>
      </c>
      <c r="B182" s="56" t="s">
        <v>753</v>
      </c>
      <c r="C182" s="56" t="s">
        <v>122</v>
      </c>
      <c r="D182">
        <v>0</v>
      </c>
      <c r="E182">
        <v>131</v>
      </c>
      <c r="F182">
        <v>92</v>
      </c>
      <c r="G182">
        <v>30</v>
      </c>
      <c r="H182">
        <v>95</v>
      </c>
      <c r="I182">
        <v>0</v>
      </c>
      <c r="J182">
        <v>37</v>
      </c>
      <c r="K182">
        <v>106</v>
      </c>
      <c r="L182">
        <v>5</v>
      </c>
      <c r="M182">
        <v>49</v>
      </c>
      <c r="N182">
        <v>29</v>
      </c>
      <c r="O182">
        <v>0</v>
      </c>
      <c r="P182">
        <v>47</v>
      </c>
      <c r="Q182">
        <v>114</v>
      </c>
      <c r="R182">
        <v>20</v>
      </c>
      <c r="S182">
        <v>180</v>
      </c>
      <c r="W182" s="1">
        <f t="shared" si="34"/>
        <v>0</v>
      </c>
      <c r="X182" s="1">
        <f t="shared" si="35"/>
        <v>1</v>
      </c>
      <c r="Y182" s="1">
        <f t="shared" si="36"/>
        <v>39</v>
      </c>
      <c r="Z182" s="1">
        <f t="shared" si="37"/>
        <v>18</v>
      </c>
      <c r="AA182" s="1">
        <f t="shared" si="38"/>
        <v>21</v>
      </c>
      <c r="AB182" s="1">
        <f t="shared" si="39"/>
        <v>93</v>
      </c>
      <c r="AC182" s="1">
        <f t="shared" si="40"/>
        <v>37</v>
      </c>
      <c r="AD182" s="1">
        <f t="shared" si="41"/>
        <v>79</v>
      </c>
      <c r="AE182" s="1">
        <f t="shared" si="42"/>
        <v>122</v>
      </c>
      <c r="AF182" s="1">
        <f t="shared" si="43"/>
        <v>24</v>
      </c>
      <c r="AG182" s="1">
        <f t="shared" si="44"/>
        <v>4</v>
      </c>
      <c r="AH182" s="1">
        <f t="shared" si="45"/>
        <v>0</v>
      </c>
      <c r="AI182" s="1">
        <f t="shared" si="46"/>
        <v>53</v>
      </c>
      <c r="AJ182">
        <f t="shared" si="47"/>
        <v>491</v>
      </c>
      <c r="AK182" s="1">
        <f t="shared" si="48"/>
        <v>2</v>
      </c>
      <c r="AL182" s="1">
        <f>RANK(AJ182,AJ:AJ,0)+COUNTIFS($AJ$3:AJ182,AJ182)-1</f>
        <v>240</v>
      </c>
      <c r="AM182" s="1">
        <f>RANK(AK182,AK:AK,0)+COUNTIFS($AK$3:AK182,AK182)-1</f>
        <v>223</v>
      </c>
      <c r="AN182" s="5">
        <f t="shared" si="49"/>
        <v>214.33333333333334</v>
      </c>
    </row>
    <row r="183" spans="1:40">
      <c r="A183" s="5">
        <f>RANK(AN183,AN:AN,1)+COUNTIFS($AN$3:AN183,AN183)-1</f>
        <v>64</v>
      </c>
      <c r="B183" s="56" t="s">
        <v>754</v>
      </c>
      <c r="C183" s="56" t="s">
        <v>61</v>
      </c>
      <c r="D183">
        <v>0</v>
      </c>
      <c r="E183">
        <v>42</v>
      </c>
      <c r="F183">
        <v>0</v>
      </c>
      <c r="G183">
        <v>104</v>
      </c>
      <c r="H183">
        <v>16</v>
      </c>
      <c r="I183">
        <v>15</v>
      </c>
      <c r="J183">
        <v>9</v>
      </c>
      <c r="K183">
        <v>61</v>
      </c>
      <c r="L183">
        <v>0</v>
      </c>
      <c r="M183">
        <v>3</v>
      </c>
      <c r="N183">
        <v>66</v>
      </c>
      <c r="O183">
        <v>35</v>
      </c>
      <c r="P183">
        <v>77</v>
      </c>
      <c r="Q183">
        <v>98</v>
      </c>
      <c r="R183">
        <v>123</v>
      </c>
      <c r="S183">
        <v>181</v>
      </c>
      <c r="W183" s="1">
        <f t="shared" si="34"/>
        <v>0</v>
      </c>
      <c r="X183" s="1">
        <f t="shared" si="35"/>
        <v>88</v>
      </c>
      <c r="Y183" s="1">
        <f t="shared" si="36"/>
        <v>131</v>
      </c>
      <c r="Z183" s="1">
        <f t="shared" si="37"/>
        <v>56</v>
      </c>
      <c r="AA183" s="1">
        <f t="shared" si="38"/>
        <v>100</v>
      </c>
      <c r="AB183" s="1">
        <f t="shared" si="39"/>
        <v>78</v>
      </c>
      <c r="AC183" s="1">
        <f t="shared" si="40"/>
        <v>9</v>
      </c>
      <c r="AD183" s="1">
        <f t="shared" si="41"/>
        <v>34</v>
      </c>
      <c r="AE183" s="1">
        <f t="shared" si="42"/>
        <v>127</v>
      </c>
      <c r="AF183" s="1">
        <f t="shared" si="43"/>
        <v>70</v>
      </c>
      <c r="AG183" s="1">
        <f t="shared" si="44"/>
        <v>33</v>
      </c>
      <c r="AH183" s="1">
        <f t="shared" si="45"/>
        <v>35</v>
      </c>
      <c r="AI183" s="1">
        <f t="shared" si="46"/>
        <v>23</v>
      </c>
      <c r="AJ183">
        <f t="shared" si="47"/>
        <v>784</v>
      </c>
      <c r="AK183" s="1">
        <f t="shared" si="48"/>
        <v>4</v>
      </c>
      <c r="AL183" s="1">
        <f>RANK(AJ183,AJ:AJ,0)+COUNTIFS($AJ$3:AJ183,AJ183)-1</f>
        <v>20</v>
      </c>
      <c r="AM183" s="1">
        <f>RANK(AK183,AK:AK,0)+COUNTIFS($AK$3:AK183,AK183)-1</f>
        <v>82</v>
      </c>
      <c r="AN183" s="5">
        <f t="shared" si="49"/>
        <v>94.333333333333329</v>
      </c>
    </row>
    <row r="184" spans="1:40">
      <c r="A184" s="5">
        <f>RANK(AN184,AN:AN,1)+COUNTIFS($AN$3:AN184,AN184)-1</f>
        <v>149</v>
      </c>
      <c r="B184" s="56" t="s">
        <v>755</v>
      </c>
      <c r="C184" s="56" t="s">
        <v>66</v>
      </c>
      <c r="D184">
        <v>0</v>
      </c>
      <c r="E184">
        <v>40</v>
      </c>
      <c r="F184">
        <v>19</v>
      </c>
      <c r="G184">
        <v>131</v>
      </c>
      <c r="H184">
        <v>59</v>
      </c>
      <c r="I184">
        <v>89</v>
      </c>
      <c r="J184">
        <v>0</v>
      </c>
      <c r="K184">
        <v>14</v>
      </c>
      <c r="L184">
        <v>109</v>
      </c>
      <c r="M184">
        <v>7</v>
      </c>
      <c r="N184">
        <v>124</v>
      </c>
      <c r="O184">
        <v>0</v>
      </c>
      <c r="P184">
        <v>67</v>
      </c>
      <c r="Q184">
        <v>16</v>
      </c>
      <c r="R184">
        <v>45</v>
      </c>
      <c r="S184">
        <v>182</v>
      </c>
      <c r="W184" s="1">
        <f t="shared" si="34"/>
        <v>0</v>
      </c>
      <c r="X184" s="1">
        <f t="shared" si="35"/>
        <v>90</v>
      </c>
      <c r="Y184" s="1">
        <f t="shared" si="36"/>
        <v>112</v>
      </c>
      <c r="Z184" s="1">
        <f t="shared" si="37"/>
        <v>83</v>
      </c>
      <c r="AA184" s="1">
        <f t="shared" si="38"/>
        <v>57</v>
      </c>
      <c r="AB184" s="1">
        <f t="shared" si="39"/>
        <v>4</v>
      </c>
      <c r="AC184" s="1">
        <f t="shared" si="40"/>
        <v>0</v>
      </c>
      <c r="AD184" s="1">
        <f t="shared" si="41"/>
        <v>13</v>
      </c>
      <c r="AE184" s="1">
        <f t="shared" si="42"/>
        <v>18</v>
      </c>
      <c r="AF184" s="1">
        <f t="shared" si="43"/>
        <v>66</v>
      </c>
      <c r="AG184" s="1">
        <f t="shared" si="44"/>
        <v>91</v>
      </c>
      <c r="AH184" s="1">
        <f t="shared" si="45"/>
        <v>0</v>
      </c>
      <c r="AI184" s="1">
        <f t="shared" si="46"/>
        <v>33</v>
      </c>
      <c r="AJ184">
        <f t="shared" si="47"/>
        <v>567</v>
      </c>
      <c r="AK184" s="1">
        <f t="shared" si="48"/>
        <v>4</v>
      </c>
      <c r="AL184" s="1">
        <f>RANK(AJ184,AJ:AJ,0)+COUNTIFS($AJ$3:AJ184,AJ184)-1</f>
        <v>178</v>
      </c>
      <c r="AM184" s="1">
        <f>RANK(AK184,AK:AK,0)+COUNTIFS($AK$3:AK184,AK184)-1</f>
        <v>83</v>
      </c>
      <c r="AN184" s="5">
        <f t="shared" si="49"/>
        <v>147.66666666666666</v>
      </c>
    </row>
    <row r="185" spans="1:40">
      <c r="A185" s="5">
        <f>RANK(AN185,AN:AN,1)+COUNTIFS($AN$3:AN185,AN185)-1</f>
        <v>90</v>
      </c>
      <c r="B185" s="56" t="s">
        <v>756</v>
      </c>
      <c r="C185" s="56" t="s">
        <v>91</v>
      </c>
      <c r="D185">
        <v>0</v>
      </c>
      <c r="E185">
        <v>87</v>
      </c>
      <c r="F185">
        <v>72</v>
      </c>
      <c r="G185">
        <v>41</v>
      </c>
      <c r="H185">
        <v>0</v>
      </c>
      <c r="I185">
        <v>62</v>
      </c>
      <c r="J185">
        <v>23</v>
      </c>
      <c r="K185">
        <v>44</v>
      </c>
      <c r="L185">
        <v>25</v>
      </c>
      <c r="M185">
        <v>113</v>
      </c>
      <c r="N185">
        <v>79</v>
      </c>
      <c r="O185">
        <v>107</v>
      </c>
      <c r="P185">
        <v>0</v>
      </c>
      <c r="Q185">
        <v>39</v>
      </c>
      <c r="R185">
        <v>86</v>
      </c>
      <c r="S185">
        <v>183</v>
      </c>
      <c r="W185" s="1">
        <f t="shared" si="34"/>
        <v>0</v>
      </c>
      <c r="X185" s="1">
        <f t="shared" si="35"/>
        <v>43</v>
      </c>
      <c r="Y185" s="1">
        <f t="shared" si="36"/>
        <v>59</v>
      </c>
      <c r="Z185" s="1">
        <f t="shared" si="37"/>
        <v>7</v>
      </c>
      <c r="AA185" s="1">
        <f t="shared" si="38"/>
        <v>116</v>
      </c>
      <c r="AB185" s="1">
        <f t="shared" si="39"/>
        <v>31</v>
      </c>
      <c r="AC185" s="1">
        <f t="shared" si="40"/>
        <v>23</v>
      </c>
      <c r="AD185" s="1">
        <f t="shared" si="41"/>
        <v>17</v>
      </c>
      <c r="AE185" s="1">
        <f t="shared" si="42"/>
        <v>102</v>
      </c>
      <c r="AF185" s="1">
        <f t="shared" si="43"/>
        <v>40</v>
      </c>
      <c r="AG185" s="1">
        <f t="shared" si="44"/>
        <v>46</v>
      </c>
      <c r="AH185" s="1">
        <f t="shared" si="45"/>
        <v>107</v>
      </c>
      <c r="AI185" s="1">
        <f t="shared" si="46"/>
        <v>100</v>
      </c>
      <c r="AJ185">
        <f t="shared" si="47"/>
        <v>691</v>
      </c>
      <c r="AK185" s="1">
        <f t="shared" si="48"/>
        <v>4</v>
      </c>
      <c r="AL185" s="1">
        <f>RANK(AJ185,AJ:AJ,0)+COUNTIFS($AJ$3:AJ185,AJ185)-1</f>
        <v>72</v>
      </c>
      <c r="AM185" s="1">
        <f>RANK(AK185,AK:AK,0)+COUNTIFS($AK$3:AK185,AK185)-1</f>
        <v>84</v>
      </c>
      <c r="AN185" s="5">
        <f t="shared" si="49"/>
        <v>113</v>
      </c>
    </row>
    <row r="186" spans="1:40">
      <c r="A186" s="5">
        <f>RANK(AN186,AN:AN,1)+COUNTIFS($AN$3:AN186,AN186)-1</f>
        <v>250</v>
      </c>
      <c r="B186" s="56" t="s">
        <v>757</v>
      </c>
      <c r="C186" s="56" t="s">
        <v>51</v>
      </c>
      <c r="D186">
        <v>0</v>
      </c>
      <c r="E186">
        <v>131</v>
      </c>
      <c r="F186">
        <v>22</v>
      </c>
      <c r="G186">
        <v>93</v>
      </c>
      <c r="H186">
        <v>109</v>
      </c>
      <c r="I186">
        <v>83</v>
      </c>
      <c r="J186">
        <v>97</v>
      </c>
      <c r="K186">
        <v>0</v>
      </c>
      <c r="L186">
        <v>102</v>
      </c>
      <c r="M186">
        <v>53</v>
      </c>
      <c r="N186">
        <v>0</v>
      </c>
      <c r="O186">
        <v>48</v>
      </c>
      <c r="P186">
        <v>61</v>
      </c>
      <c r="Q186">
        <v>123</v>
      </c>
      <c r="R186">
        <v>90</v>
      </c>
      <c r="S186">
        <v>184</v>
      </c>
      <c r="W186" s="1">
        <f t="shared" si="34"/>
        <v>0</v>
      </c>
      <c r="X186" s="1">
        <f t="shared" si="35"/>
        <v>1</v>
      </c>
      <c r="Y186" s="1">
        <f t="shared" si="36"/>
        <v>109</v>
      </c>
      <c r="Z186" s="1">
        <f t="shared" si="37"/>
        <v>45</v>
      </c>
      <c r="AA186" s="1">
        <f t="shared" si="38"/>
        <v>7</v>
      </c>
      <c r="AB186" s="1">
        <f t="shared" si="39"/>
        <v>10</v>
      </c>
      <c r="AC186" s="1">
        <f t="shared" si="40"/>
        <v>97</v>
      </c>
      <c r="AD186" s="1">
        <f t="shared" si="41"/>
        <v>27</v>
      </c>
      <c r="AE186" s="1">
        <f t="shared" si="42"/>
        <v>25</v>
      </c>
      <c r="AF186" s="1">
        <f t="shared" si="43"/>
        <v>20</v>
      </c>
      <c r="AG186" s="1">
        <f t="shared" si="44"/>
        <v>33</v>
      </c>
      <c r="AH186" s="1">
        <f t="shared" si="45"/>
        <v>48</v>
      </c>
      <c r="AI186" s="1">
        <f t="shared" si="46"/>
        <v>39</v>
      </c>
      <c r="AJ186">
        <f t="shared" si="47"/>
        <v>461</v>
      </c>
      <c r="AK186" s="1">
        <f t="shared" si="48"/>
        <v>2</v>
      </c>
      <c r="AL186" s="1">
        <f>RANK(AJ186,AJ:AJ,0)+COUNTIFS($AJ$3:AJ186,AJ186)-1</f>
        <v>254</v>
      </c>
      <c r="AM186" s="1">
        <f>RANK(AK186,AK:AK,0)+COUNTIFS($AK$3:AK186,AK186)-1</f>
        <v>224</v>
      </c>
      <c r="AN186" s="5">
        <f t="shared" si="49"/>
        <v>220.66666666666666</v>
      </c>
    </row>
    <row r="187" spans="1:40">
      <c r="A187" s="5">
        <f>RANK(AN187,AN:AN,1)+COUNTIFS($AN$3:AN187,AN187)-1</f>
        <v>99</v>
      </c>
      <c r="B187" s="56" t="s">
        <v>758</v>
      </c>
      <c r="C187" s="56" t="s">
        <v>117</v>
      </c>
      <c r="D187">
        <v>0</v>
      </c>
      <c r="E187">
        <v>29</v>
      </c>
      <c r="F187">
        <v>127</v>
      </c>
      <c r="G187">
        <v>6</v>
      </c>
      <c r="H187">
        <v>79</v>
      </c>
      <c r="I187">
        <v>0</v>
      </c>
      <c r="J187">
        <v>62</v>
      </c>
      <c r="K187">
        <v>3</v>
      </c>
      <c r="L187">
        <v>39</v>
      </c>
      <c r="M187">
        <v>125</v>
      </c>
      <c r="N187">
        <v>24</v>
      </c>
      <c r="O187">
        <v>65</v>
      </c>
      <c r="P187">
        <v>0</v>
      </c>
      <c r="Q187">
        <v>25</v>
      </c>
      <c r="R187">
        <v>107</v>
      </c>
      <c r="S187">
        <v>185</v>
      </c>
      <c r="W187" s="1">
        <f t="shared" si="34"/>
        <v>0</v>
      </c>
      <c r="X187" s="1">
        <f t="shared" si="35"/>
        <v>101</v>
      </c>
      <c r="Y187" s="1">
        <f t="shared" si="36"/>
        <v>4</v>
      </c>
      <c r="Z187" s="1">
        <f t="shared" si="37"/>
        <v>42</v>
      </c>
      <c r="AA187" s="1">
        <f t="shared" si="38"/>
        <v>37</v>
      </c>
      <c r="AB187" s="1">
        <f t="shared" si="39"/>
        <v>93</v>
      </c>
      <c r="AC187" s="1">
        <f t="shared" si="40"/>
        <v>62</v>
      </c>
      <c r="AD187" s="1">
        <f t="shared" si="41"/>
        <v>24</v>
      </c>
      <c r="AE187" s="1">
        <f t="shared" si="42"/>
        <v>88</v>
      </c>
      <c r="AF187" s="1">
        <f t="shared" si="43"/>
        <v>52</v>
      </c>
      <c r="AG187" s="1">
        <f t="shared" si="44"/>
        <v>9</v>
      </c>
      <c r="AH187" s="1">
        <f t="shared" si="45"/>
        <v>65</v>
      </c>
      <c r="AI187" s="1">
        <f t="shared" si="46"/>
        <v>100</v>
      </c>
      <c r="AJ187">
        <f t="shared" si="47"/>
        <v>677</v>
      </c>
      <c r="AK187" s="1">
        <f t="shared" si="48"/>
        <v>4</v>
      </c>
      <c r="AL187" s="1">
        <f>RANK(AJ187,AJ:AJ,0)+COUNTIFS($AJ$3:AJ187,AJ187)-1</f>
        <v>83</v>
      </c>
      <c r="AM187" s="1">
        <f>RANK(AK187,AK:AK,0)+COUNTIFS($AK$3:AK187,AK187)-1</f>
        <v>85</v>
      </c>
      <c r="AN187" s="5">
        <f t="shared" si="49"/>
        <v>117.66666666666667</v>
      </c>
    </row>
    <row r="188" spans="1:40">
      <c r="A188" s="5">
        <f>RANK(AN188,AN:AN,1)+COUNTIFS($AN$3:AN188,AN188)-1</f>
        <v>140</v>
      </c>
      <c r="B188" s="56" t="s">
        <v>759</v>
      </c>
      <c r="C188" s="56" t="s">
        <v>107</v>
      </c>
      <c r="D188">
        <v>68</v>
      </c>
      <c r="E188">
        <v>0</v>
      </c>
      <c r="F188">
        <v>131</v>
      </c>
      <c r="G188">
        <v>129</v>
      </c>
      <c r="H188">
        <v>0</v>
      </c>
      <c r="I188">
        <v>90</v>
      </c>
      <c r="J188">
        <v>76</v>
      </c>
      <c r="K188">
        <v>22</v>
      </c>
      <c r="L188">
        <v>61</v>
      </c>
      <c r="M188">
        <v>123</v>
      </c>
      <c r="N188">
        <v>102</v>
      </c>
      <c r="O188">
        <v>0</v>
      </c>
      <c r="P188">
        <v>97</v>
      </c>
      <c r="Q188">
        <v>53</v>
      </c>
      <c r="R188">
        <v>83</v>
      </c>
      <c r="S188">
        <v>186</v>
      </c>
      <c r="W188" s="1">
        <f t="shared" si="34"/>
        <v>68</v>
      </c>
      <c r="X188" s="1">
        <f t="shared" si="35"/>
        <v>130</v>
      </c>
      <c r="Y188" s="1">
        <f t="shared" si="36"/>
        <v>0</v>
      </c>
      <c r="Z188" s="1">
        <f t="shared" si="37"/>
        <v>81</v>
      </c>
      <c r="AA188" s="1">
        <f t="shared" si="38"/>
        <v>116</v>
      </c>
      <c r="AB188" s="1">
        <f t="shared" si="39"/>
        <v>3</v>
      </c>
      <c r="AC188" s="1">
        <f t="shared" si="40"/>
        <v>76</v>
      </c>
      <c r="AD188" s="1">
        <f t="shared" si="41"/>
        <v>5</v>
      </c>
      <c r="AE188" s="1">
        <f t="shared" si="42"/>
        <v>66</v>
      </c>
      <c r="AF188" s="1">
        <f t="shared" si="43"/>
        <v>50</v>
      </c>
      <c r="AG188" s="1">
        <f t="shared" si="44"/>
        <v>69</v>
      </c>
      <c r="AH188" s="1">
        <f t="shared" si="45"/>
        <v>0</v>
      </c>
      <c r="AI188" s="1">
        <f t="shared" si="46"/>
        <v>3</v>
      </c>
      <c r="AJ188">
        <f t="shared" si="47"/>
        <v>667</v>
      </c>
      <c r="AK188" s="1">
        <f t="shared" si="48"/>
        <v>3</v>
      </c>
      <c r="AL188" s="1">
        <f>RANK(AJ188,AJ:AJ,0)+COUNTIFS($AJ$3:AJ188,AJ188)-1</f>
        <v>91</v>
      </c>
      <c r="AM188" s="1">
        <f>RANK(AK188,AK:AK,0)+COUNTIFS($AK$3:AK188,AK188)-1</f>
        <v>152</v>
      </c>
      <c r="AN188" s="5">
        <f t="shared" si="49"/>
        <v>143</v>
      </c>
    </row>
    <row r="189" spans="1:40">
      <c r="A189" s="5">
        <f>RANK(AN189,AN:AN,1)+COUNTIFS($AN$3:AN189,AN189)-1</f>
        <v>157</v>
      </c>
      <c r="B189" s="56" t="s">
        <v>760</v>
      </c>
      <c r="C189" s="56" t="s">
        <v>114</v>
      </c>
      <c r="D189">
        <v>0</v>
      </c>
      <c r="E189">
        <v>83</v>
      </c>
      <c r="F189">
        <v>131</v>
      </c>
      <c r="G189">
        <v>59</v>
      </c>
      <c r="H189">
        <v>9</v>
      </c>
      <c r="I189">
        <v>0</v>
      </c>
      <c r="J189">
        <v>39</v>
      </c>
      <c r="K189">
        <v>29</v>
      </c>
      <c r="L189">
        <v>114</v>
      </c>
      <c r="M189">
        <v>47</v>
      </c>
      <c r="N189">
        <v>0</v>
      </c>
      <c r="O189">
        <v>106</v>
      </c>
      <c r="P189">
        <v>20</v>
      </c>
      <c r="Q189">
        <v>51</v>
      </c>
      <c r="R189">
        <v>6</v>
      </c>
      <c r="S189">
        <v>187</v>
      </c>
      <c r="W189" s="1">
        <f t="shared" si="34"/>
        <v>0</v>
      </c>
      <c r="X189" s="1">
        <f t="shared" si="35"/>
        <v>47</v>
      </c>
      <c r="Y189" s="1">
        <f t="shared" si="36"/>
        <v>0</v>
      </c>
      <c r="Z189" s="1">
        <f t="shared" si="37"/>
        <v>11</v>
      </c>
      <c r="AA189" s="1">
        <f t="shared" si="38"/>
        <v>107</v>
      </c>
      <c r="AB189" s="1">
        <f t="shared" si="39"/>
        <v>93</v>
      </c>
      <c r="AC189" s="1">
        <f t="shared" si="40"/>
        <v>39</v>
      </c>
      <c r="AD189" s="1">
        <f t="shared" si="41"/>
        <v>2</v>
      </c>
      <c r="AE189" s="1">
        <f t="shared" si="42"/>
        <v>13</v>
      </c>
      <c r="AF189" s="1">
        <f t="shared" si="43"/>
        <v>26</v>
      </c>
      <c r="AG189" s="1">
        <f t="shared" si="44"/>
        <v>33</v>
      </c>
      <c r="AH189" s="1">
        <f t="shared" si="45"/>
        <v>106</v>
      </c>
      <c r="AI189" s="1">
        <f t="shared" si="46"/>
        <v>80</v>
      </c>
      <c r="AJ189">
        <f t="shared" si="47"/>
        <v>557</v>
      </c>
      <c r="AK189" s="1">
        <f t="shared" si="48"/>
        <v>4</v>
      </c>
      <c r="AL189" s="1">
        <f>RANK(AJ189,AJ:AJ,0)+COUNTIFS($AJ$3:AJ189,AJ189)-1</f>
        <v>190</v>
      </c>
      <c r="AM189" s="1">
        <f>RANK(AK189,AK:AK,0)+COUNTIFS($AK$3:AK189,AK189)-1</f>
        <v>86</v>
      </c>
      <c r="AN189" s="5">
        <f t="shared" si="49"/>
        <v>154.33333333333334</v>
      </c>
    </row>
    <row r="190" spans="1:40">
      <c r="A190" s="5">
        <f>RANK(AN190,AN:AN,1)+COUNTIFS($AN$3:AN190,AN190)-1</f>
        <v>56</v>
      </c>
      <c r="B190" s="56" t="s">
        <v>761</v>
      </c>
      <c r="C190" s="56" t="s">
        <v>30</v>
      </c>
      <c r="D190">
        <v>0</v>
      </c>
      <c r="E190">
        <v>118</v>
      </c>
      <c r="F190">
        <v>69</v>
      </c>
      <c r="G190">
        <v>131</v>
      </c>
      <c r="H190">
        <v>88</v>
      </c>
      <c r="I190">
        <v>0</v>
      </c>
      <c r="J190">
        <v>117</v>
      </c>
      <c r="K190">
        <v>68</v>
      </c>
      <c r="L190">
        <v>32</v>
      </c>
      <c r="M190">
        <v>0</v>
      </c>
      <c r="N190">
        <v>128</v>
      </c>
      <c r="O190">
        <v>34</v>
      </c>
      <c r="P190">
        <v>104</v>
      </c>
      <c r="Q190">
        <v>85</v>
      </c>
      <c r="R190">
        <v>71</v>
      </c>
      <c r="S190">
        <v>188</v>
      </c>
      <c r="W190" s="1">
        <f t="shared" si="34"/>
        <v>0</v>
      </c>
      <c r="X190" s="1">
        <f t="shared" si="35"/>
        <v>12</v>
      </c>
      <c r="Y190" s="1">
        <f t="shared" si="36"/>
        <v>62</v>
      </c>
      <c r="Z190" s="1">
        <f t="shared" si="37"/>
        <v>83</v>
      </c>
      <c r="AA190" s="1">
        <f t="shared" si="38"/>
        <v>28</v>
      </c>
      <c r="AB190" s="1">
        <f t="shared" si="39"/>
        <v>93</v>
      </c>
      <c r="AC190" s="1">
        <f t="shared" si="40"/>
        <v>117</v>
      </c>
      <c r="AD190" s="1">
        <f t="shared" si="41"/>
        <v>41</v>
      </c>
      <c r="AE190" s="1">
        <f t="shared" si="42"/>
        <v>95</v>
      </c>
      <c r="AF190" s="1">
        <f t="shared" si="43"/>
        <v>73</v>
      </c>
      <c r="AG190" s="1">
        <f t="shared" si="44"/>
        <v>95</v>
      </c>
      <c r="AH190" s="1">
        <f t="shared" si="45"/>
        <v>34</v>
      </c>
      <c r="AI190" s="1">
        <f t="shared" si="46"/>
        <v>4</v>
      </c>
      <c r="AJ190">
        <f t="shared" si="47"/>
        <v>737</v>
      </c>
      <c r="AK190" s="1">
        <f t="shared" si="48"/>
        <v>5</v>
      </c>
      <c r="AL190" s="1">
        <f>RANK(AJ190,AJ:AJ,0)+COUNTIFS($AJ$3:AJ190,AJ190)-1</f>
        <v>44</v>
      </c>
      <c r="AM190" s="1">
        <f>RANK(AK190,AK:AK,0)+COUNTIFS($AK$3:AK190,AK190)-1</f>
        <v>36</v>
      </c>
      <c r="AN190" s="5">
        <f t="shared" si="49"/>
        <v>89.333333333333329</v>
      </c>
    </row>
    <row r="191" spans="1:40">
      <c r="A191" s="5">
        <f>RANK(AN191,AN:AN,1)+COUNTIFS($AN$3:AN191,AN191)-1</f>
        <v>76</v>
      </c>
      <c r="B191" s="56" t="s">
        <v>762</v>
      </c>
      <c r="C191" s="56" t="s">
        <v>115</v>
      </c>
      <c r="D191">
        <v>0</v>
      </c>
      <c r="E191">
        <v>6</v>
      </c>
      <c r="F191">
        <v>94</v>
      </c>
      <c r="G191">
        <v>131</v>
      </c>
      <c r="H191">
        <v>50</v>
      </c>
      <c r="I191">
        <v>4</v>
      </c>
      <c r="J191">
        <v>0</v>
      </c>
      <c r="K191">
        <v>82</v>
      </c>
      <c r="L191">
        <v>56</v>
      </c>
      <c r="M191">
        <v>0</v>
      </c>
      <c r="N191">
        <v>54</v>
      </c>
      <c r="O191">
        <v>58</v>
      </c>
      <c r="P191">
        <v>13</v>
      </c>
      <c r="Q191">
        <v>96</v>
      </c>
      <c r="R191">
        <v>40</v>
      </c>
      <c r="S191">
        <v>189</v>
      </c>
      <c r="W191" s="1">
        <f t="shared" si="34"/>
        <v>0</v>
      </c>
      <c r="X191" s="1">
        <f t="shared" si="35"/>
        <v>124</v>
      </c>
      <c r="Y191" s="1">
        <f t="shared" si="36"/>
        <v>37</v>
      </c>
      <c r="Z191" s="1">
        <f t="shared" si="37"/>
        <v>83</v>
      </c>
      <c r="AA191" s="1">
        <f t="shared" si="38"/>
        <v>66</v>
      </c>
      <c r="AB191" s="1">
        <f t="shared" si="39"/>
        <v>89</v>
      </c>
      <c r="AC191" s="1">
        <f t="shared" si="40"/>
        <v>0</v>
      </c>
      <c r="AD191" s="1">
        <f t="shared" si="41"/>
        <v>55</v>
      </c>
      <c r="AE191" s="1">
        <f t="shared" si="42"/>
        <v>71</v>
      </c>
      <c r="AF191" s="1">
        <f t="shared" si="43"/>
        <v>73</v>
      </c>
      <c r="AG191" s="1">
        <f t="shared" si="44"/>
        <v>21</v>
      </c>
      <c r="AH191" s="1">
        <f t="shared" si="45"/>
        <v>58</v>
      </c>
      <c r="AI191" s="1">
        <f t="shared" si="46"/>
        <v>87</v>
      </c>
      <c r="AJ191">
        <f t="shared" si="47"/>
        <v>764</v>
      </c>
      <c r="AK191" s="1">
        <f t="shared" si="48"/>
        <v>4</v>
      </c>
      <c r="AL191" s="1">
        <f>RANK(AJ191,AJ:AJ,0)+COUNTIFS($AJ$3:AJ191,AJ191)-1</f>
        <v>31</v>
      </c>
      <c r="AM191" s="1">
        <f>RANK(AK191,AK:AK,0)+COUNTIFS($AK$3:AK191,AK191)-1</f>
        <v>87</v>
      </c>
      <c r="AN191" s="5">
        <f t="shared" si="49"/>
        <v>102.33333333333333</v>
      </c>
    </row>
    <row r="192" spans="1:40">
      <c r="A192" s="5">
        <f>RANK(AN192,AN:AN,1)+COUNTIFS($AN$3:AN192,AN192)-1</f>
        <v>285</v>
      </c>
      <c r="B192" s="56" t="s">
        <v>763</v>
      </c>
      <c r="C192" s="56" t="s">
        <v>67</v>
      </c>
      <c r="D192">
        <v>0</v>
      </c>
      <c r="E192">
        <v>102</v>
      </c>
      <c r="F192">
        <v>131</v>
      </c>
      <c r="G192">
        <v>11</v>
      </c>
      <c r="H192">
        <v>115</v>
      </c>
      <c r="I192">
        <v>92</v>
      </c>
      <c r="J192">
        <v>129</v>
      </c>
      <c r="K192">
        <v>0</v>
      </c>
      <c r="L192">
        <v>81</v>
      </c>
      <c r="M192">
        <v>63</v>
      </c>
      <c r="N192">
        <v>41</v>
      </c>
      <c r="O192">
        <v>0</v>
      </c>
      <c r="P192">
        <v>94</v>
      </c>
      <c r="Q192">
        <v>101</v>
      </c>
      <c r="R192">
        <v>130</v>
      </c>
      <c r="S192">
        <v>190</v>
      </c>
      <c r="W192" s="1">
        <f t="shared" si="34"/>
        <v>0</v>
      </c>
      <c r="X192" s="1">
        <f t="shared" si="35"/>
        <v>28</v>
      </c>
      <c r="Y192" s="1">
        <f t="shared" si="36"/>
        <v>0</v>
      </c>
      <c r="Z192" s="1">
        <f t="shared" si="37"/>
        <v>37</v>
      </c>
      <c r="AA192" s="1">
        <f t="shared" si="38"/>
        <v>1</v>
      </c>
      <c r="AB192" s="1">
        <f t="shared" si="39"/>
        <v>1</v>
      </c>
      <c r="AC192" s="1">
        <f t="shared" si="40"/>
        <v>129</v>
      </c>
      <c r="AD192" s="1">
        <f t="shared" si="41"/>
        <v>27</v>
      </c>
      <c r="AE192" s="1">
        <f t="shared" si="42"/>
        <v>46</v>
      </c>
      <c r="AF192" s="1">
        <f t="shared" si="43"/>
        <v>10</v>
      </c>
      <c r="AG192" s="1">
        <f t="shared" si="44"/>
        <v>8</v>
      </c>
      <c r="AH192" s="1">
        <f t="shared" si="45"/>
        <v>0</v>
      </c>
      <c r="AI192" s="1">
        <f t="shared" si="46"/>
        <v>6</v>
      </c>
      <c r="AJ192">
        <f t="shared" si="47"/>
        <v>293</v>
      </c>
      <c r="AK192" s="1">
        <f t="shared" si="48"/>
        <v>1</v>
      </c>
      <c r="AL192" s="1">
        <f>RANK(AJ192,AJ:AJ,0)+COUNTIFS($AJ$3:AJ192,AJ192)-1</f>
        <v>298</v>
      </c>
      <c r="AM192" s="1">
        <f>RANK(AK192,AK:AK,0)+COUNTIFS($AK$3:AK192,AK192)-1</f>
        <v>278</v>
      </c>
      <c r="AN192" s="5">
        <f t="shared" si="49"/>
        <v>255.33333333333334</v>
      </c>
    </row>
    <row r="193" spans="1:40">
      <c r="A193" s="5">
        <f>RANK(AN193,AN:AN,1)+COUNTIFS($AN$3:AN193,AN193)-1</f>
        <v>71</v>
      </c>
      <c r="B193" s="56" t="s">
        <v>764</v>
      </c>
      <c r="C193" s="56" t="s">
        <v>95</v>
      </c>
      <c r="D193">
        <v>0</v>
      </c>
      <c r="E193">
        <v>17</v>
      </c>
      <c r="F193">
        <v>0</v>
      </c>
      <c r="G193">
        <v>131</v>
      </c>
      <c r="H193">
        <v>71</v>
      </c>
      <c r="I193">
        <v>32</v>
      </c>
      <c r="J193">
        <v>49</v>
      </c>
      <c r="K193">
        <v>9</v>
      </c>
      <c r="L193">
        <v>51</v>
      </c>
      <c r="M193">
        <v>6</v>
      </c>
      <c r="N193">
        <v>0</v>
      </c>
      <c r="O193">
        <v>95</v>
      </c>
      <c r="P193">
        <v>80</v>
      </c>
      <c r="Q193">
        <v>20</v>
      </c>
      <c r="R193">
        <v>5</v>
      </c>
      <c r="S193">
        <v>191</v>
      </c>
      <c r="W193" s="1">
        <f t="shared" si="34"/>
        <v>0</v>
      </c>
      <c r="X193" s="1">
        <f t="shared" si="35"/>
        <v>113</v>
      </c>
      <c r="Y193" s="1">
        <f t="shared" si="36"/>
        <v>131</v>
      </c>
      <c r="Z193" s="1">
        <f t="shared" si="37"/>
        <v>83</v>
      </c>
      <c r="AA193" s="1">
        <f t="shared" si="38"/>
        <v>45</v>
      </c>
      <c r="AB193" s="1">
        <f t="shared" si="39"/>
        <v>61</v>
      </c>
      <c r="AC193" s="1">
        <f t="shared" si="40"/>
        <v>49</v>
      </c>
      <c r="AD193" s="1">
        <f t="shared" si="41"/>
        <v>18</v>
      </c>
      <c r="AE193" s="1">
        <f t="shared" si="42"/>
        <v>76</v>
      </c>
      <c r="AF193" s="1">
        <f t="shared" si="43"/>
        <v>67</v>
      </c>
      <c r="AG193" s="1">
        <f t="shared" si="44"/>
        <v>33</v>
      </c>
      <c r="AH193" s="1">
        <f t="shared" si="45"/>
        <v>95</v>
      </c>
      <c r="AI193" s="1">
        <f t="shared" si="46"/>
        <v>20</v>
      </c>
      <c r="AJ193">
        <f t="shared" si="47"/>
        <v>791</v>
      </c>
      <c r="AK193" s="1">
        <f t="shared" si="48"/>
        <v>4</v>
      </c>
      <c r="AL193" s="1">
        <f>RANK(AJ193,AJ:AJ,0)+COUNTIFS($AJ$3:AJ193,AJ193)-1</f>
        <v>18</v>
      </c>
      <c r="AM193" s="1">
        <f>RANK(AK193,AK:AK,0)+COUNTIFS($AK$3:AK193,AK193)-1</f>
        <v>88</v>
      </c>
      <c r="AN193" s="5">
        <f t="shared" si="49"/>
        <v>99</v>
      </c>
    </row>
    <row r="194" spans="1:40">
      <c r="A194" s="5">
        <f>RANK(AN194,AN:AN,1)+COUNTIFS($AN$3:AN194,AN194)-1</f>
        <v>247</v>
      </c>
      <c r="B194" s="56" t="s">
        <v>765</v>
      </c>
      <c r="C194" s="56" t="s">
        <v>87</v>
      </c>
      <c r="D194">
        <v>0</v>
      </c>
      <c r="E194">
        <v>84</v>
      </c>
      <c r="F194">
        <v>33</v>
      </c>
      <c r="G194">
        <v>51</v>
      </c>
      <c r="H194">
        <v>131</v>
      </c>
      <c r="I194">
        <v>69</v>
      </c>
      <c r="J194">
        <v>0</v>
      </c>
      <c r="K194">
        <v>52</v>
      </c>
      <c r="L194">
        <v>69</v>
      </c>
      <c r="M194">
        <v>103</v>
      </c>
      <c r="N194">
        <v>99</v>
      </c>
      <c r="O194">
        <v>28</v>
      </c>
      <c r="P194">
        <v>0</v>
      </c>
      <c r="Q194">
        <v>124</v>
      </c>
      <c r="R194">
        <v>12</v>
      </c>
      <c r="S194">
        <v>192</v>
      </c>
      <c r="W194" s="1">
        <f t="shared" si="34"/>
        <v>0</v>
      </c>
      <c r="X194" s="1">
        <f t="shared" si="35"/>
        <v>46</v>
      </c>
      <c r="Y194" s="1">
        <f t="shared" si="36"/>
        <v>98</v>
      </c>
      <c r="Z194" s="1">
        <f t="shared" si="37"/>
        <v>3</v>
      </c>
      <c r="AA194" s="1">
        <f t="shared" si="38"/>
        <v>15</v>
      </c>
      <c r="AB194" s="1">
        <f t="shared" si="39"/>
        <v>24</v>
      </c>
      <c r="AC194" s="1">
        <f t="shared" si="40"/>
        <v>0</v>
      </c>
      <c r="AD194" s="1">
        <f t="shared" si="41"/>
        <v>25</v>
      </c>
      <c r="AE194" s="1">
        <f t="shared" si="42"/>
        <v>58</v>
      </c>
      <c r="AF194" s="1">
        <f t="shared" si="43"/>
        <v>30</v>
      </c>
      <c r="AG194" s="1">
        <f t="shared" si="44"/>
        <v>66</v>
      </c>
      <c r="AH194" s="1">
        <f t="shared" si="45"/>
        <v>28</v>
      </c>
      <c r="AI194" s="1">
        <f t="shared" si="46"/>
        <v>100</v>
      </c>
      <c r="AJ194">
        <f t="shared" si="47"/>
        <v>493</v>
      </c>
      <c r="AK194" s="1">
        <f t="shared" si="48"/>
        <v>2</v>
      </c>
      <c r="AL194" s="1">
        <f>RANK(AJ194,AJ:AJ,0)+COUNTIFS($AJ$3:AJ194,AJ194)-1</f>
        <v>239</v>
      </c>
      <c r="AM194" s="1">
        <f>RANK(AK194,AK:AK,0)+COUNTIFS($AK$3:AK194,AK194)-1</f>
        <v>225</v>
      </c>
      <c r="AN194" s="5">
        <f t="shared" si="49"/>
        <v>218.66666666666666</v>
      </c>
    </row>
    <row r="195" spans="1:40">
      <c r="A195" s="5">
        <f>RANK(AN195,AN:AN,1)+COUNTIFS($AN$3:AN195,AN195)-1</f>
        <v>43</v>
      </c>
      <c r="B195" s="56" t="s">
        <v>766</v>
      </c>
      <c r="C195" s="56" t="s">
        <v>10</v>
      </c>
      <c r="D195">
        <v>0</v>
      </c>
      <c r="E195">
        <v>131</v>
      </c>
      <c r="F195">
        <v>26</v>
      </c>
      <c r="G195">
        <v>68</v>
      </c>
      <c r="H195">
        <v>32</v>
      </c>
      <c r="I195">
        <v>61</v>
      </c>
      <c r="J195">
        <v>123</v>
      </c>
      <c r="K195">
        <v>119</v>
      </c>
      <c r="L195">
        <v>97</v>
      </c>
      <c r="M195">
        <v>0</v>
      </c>
      <c r="N195">
        <v>53</v>
      </c>
      <c r="O195">
        <v>102</v>
      </c>
      <c r="P195">
        <v>0</v>
      </c>
      <c r="Q195">
        <v>76</v>
      </c>
      <c r="R195">
        <v>48</v>
      </c>
      <c r="S195">
        <v>193</v>
      </c>
      <c r="W195" s="1">
        <f t="shared" si="34"/>
        <v>0</v>
      </c>
      <c r="X195" s="1">
        <f t="shared" si="35"/>
        <v>1</v>
      </c>
      <c r="Y195" s="1">
        <f t="shared" si="36"/>
        <v>105</v>
      </c>
      <c r="Z195" s="1">
        <f t="shared" si="37"/>
        <v>20</v>
      </c>
      <c r="AA195" s="1">
        <f t="shared" si="38"/>
        <v>84</v>
      </c>
      <c r="AB195" s="1">
        <f t="shared" si="39"/>
        <v>32</v>
      </c>
      <c r="AC195" s="1">
        <f t="shared" si="40"/>
        <v>123</v>
      </c>
      <c r="AD195" s="1">
        <f t="shared" si="41"/>
        <v>92</v>
      </c>
      <c r="AE195" s="1">
        <f t="shared" si="42"/>
        <v>30</v>
      </c>
      <c r="AF195" s="1">
        <f t="shared" si="43"/>
        <v>73</v>
      </c>
      <c r="AG195" s="1">
        <f t="shared" si="44"/>
        <v>20</v>
      </c>
      <c r="AH195" s="1">
        <f t="shared" si="45"/>
        <v>102</v>
      </c>
      <c r="AI195" s="1">
        <f t="shared" si="46"/>
        <v>100</v>
      </c>
      <c r="AJ195">
        <f t="shared" si="47"/>
        <v>782</v>
      </c>
      <c r="AK195" s="1">
        <f t="shared" si="48"/>
        <v>6</v>
      </c>
      <c r="AL195" s="1">
        <f>RANK(AJ195,AJ:AJ,0)+COUNTIFS($AJ$3:AJ195,AJ195)-1</f>
        <v>23</v>
      </c>
      <c r="AM195" s="1">
        <f>RANK(AK195,AK:AK,0)+COUNTIFS($AK$3:AK195,AK195)-1</f>
        <v>10</v>
      </c>
      <c r="AN195" s="5">
        <f t="shared" si="49"/>
        <v>75.333333333333329</v>
      </c>
    </row>
    <row r="196" spans="1:40">
      <c r="A196" s="5">
        <f>RANK(AN196,AN:AN,1)+COUNTIFS($AN$3:AN196,AN196)-1</f>
        <v>261</v>
      </c>
      <c r="B196" s="56" t="s">
        <v>767</v>
      </c>
      <c r="C196" s="56" t="s">
        <v>113</v>
      </c>
      <c r="D196">
        <v>0</v>
      </c>
      <c r="E196">
        <v>131</v>
      </c>
      <c r="F196">
        <v>109</v>
      </c>
      <c r="G196">
        <v>71</v>
      </c>
      <c r="H196">
        <v>128</v>
      </c>
      <c r="I196">
        <v>110</v>
      </c>
      <c r="J196">
        <v>0</v>
      </c>
      <c r="K196">
        <v>17</v>
      </c>
      <c r="L196">
        <v>59</v>
      </c>
      <c r="M196">
        <v>14</v>
      </c>
      <c r="N196">
        <v>7</v>
      </c>
      <c r="O196">
        <v>99</v>
      </c>
      <c r="P196">
        <v>0</v>
      </c>
      <c r="Q196">
        <v>45</v>
      </c>
      <c r="R196">
        <v>105</v>
      </c>
      <c r="S196">
        <v>194</v>
      </c>
      <c r="W196" s="1">
        <f t="shared" ref="W196:W259" si="50">ABS(W$2-D196)</f>
        <v>0</v>
      </c>
      <c r="X196" s="1">
        <f t="shared" ref="X196:X259" si="51">ABS(X$2-E196)</f>
        <v>1</v>
      </c>
      <c r="Y196" s="1">
        <f t="shared" ref="Y196:Y259" si="52">ABS(Y$2-F196)</f>
        <v>22</v>
      </c>
      <c r="Z196" s="1">
        <f t="shared" ref="Z196:Z259" si="53">ABS(Z$2-G196)</f>
        <v>23</v>
      </c>
      <c r="AA196" s="1">
        <f t="shared" ref="AA196:AA259" si="54">ABS(AA$2-H196)</f>
        <v>12</v>
      </c>
      <c r="AB196" s="1">
        <f t="shared" ref="AB196:AB259" si="55">ABS(AB$2-I196)</f>
        <v>17</v>
      </c>
      <c r="AC196" s="1">
        <f t="shared" ref="AC196:AC259" si="56">ABS(AC$2-J196)</f>
        <v>0</v>
      </c>
      <c r="AD196" s="1">
        <f t="shared" ref="AD196:AD259" si="57">ABS(AD$2-K196)</f>
        <v>10</v>
      </c>
      <c r="AE196" s="1">
        <f t="shared" ref="AE196:AE259" si="58">ABS(AE$2-L196)</f>
        <v>68</v>
      </c>
      <c r="AF196" s="1">
        <f t="shared" ref="AF196:AF259" si="59">ABS(AF$2-M196)</f>
        <v>59</v>
      </c>
      <c r="AG196" s="1">
        <f t="shared" ref="AG196:AG259" si="60">ABS(AG$2-N196)</f>
        <v>26</v>
      </c>
      <c r="AH196" s="1">
        <f t="shared" ref="AH196:AH259" si="61">ABS(AH$2-O196)</f>
        <v>99</v>
      </c>
      <c r="AI196" s="1">
        <f t="shared" ref="AI196:AI259" si="62">ABS(AI$2-P196)</f>
        <v>100</v>
      </c>
      <c r="AJ196">
        <f t="shared" ref="AJ196:AJ259" si="63">SUM(W196:AI196)</f>
        <v>437</v>
      </c>
      <c r="AK196" s="1">
        <f t="shared" ref="AK196:AK259" si="64">COUNTIFS(W196:AI196,"&gt;=80")</f>
        <v>2</v>
      </c>
      <c r="AL196" s="1">
        <f>RANK(AJ196,AJ:AJ,0)+COUNTIFS($AJ$3:AJ196,AJ196)-1</f>
        <v>269</v>
      </c>
      <c r="AM196" s="1">
        <f>RANK(AK196,AK:AK,0)+COUNTIFS($AK$3:AK196,AK196)-1</f>
        <v>226</v>
      </c>
      <c r="AN196" s="5">
        <f t="shared" ref="AN196:AN259" si="65">AVERAGE(AL196,AM196,S196)</f>
        <v>229.66666666666666</v>
      </c>
    </row>
    <row r="197" spans="1:40">
      <c r="A197" s="5">
        <f>RANK(AN197,AN:AN,1)+COUNTIFS($AN$3:AN197,AN197)-1</f>
        <v>59</v>
      </c>
      <c r="B197" s="56" t="s">
        <v>768</v>
      </c>
      <c r="C197" s="56" t="s">
        <v>79</v>
      </c>
      <c r="D197">
        <v>0</v>
      </c>
      <c r="E197">
        <v>34</v>
      </c>
      <c r="F197">
        <v>101</v>
      </c>
      <c r="G197">
        <v>131</v>
      </c>
      <c r="H197">
        <v>67</v>
      </c>
      <c r="I197">
        <v>0</v>
      </c>
      <c r="J197">
        <v>54</v>
      </c>
      <c r="K197">
        <v>109</v>
      </c>
      <c r="L197">
        <v>72</v>
      </c>
      <c r="M197">
        <v>17</v>
      </c>
      <c r="N197">
        <v>0</v>
      </c>
      <c r="O197">
        <v>16</v>
      </c>
      <c r="P197">
        <v>10</v>
      </c>
      <c r="Q197">
        <v>60</v>
      </c>
      <c r="R197">
        <v>89</v>
      </c>
      <c r="S197">
        <v>195</v>
      </c>
      <c r="W197" s="1">
        <f t="shared" si="50"/>
        <v>0</v>
      </c>
      <c r="X197" s="1">
        <f t="shared" si="51"/>
        <v>96</v>
      </c>
      <c r="Y197" s="1">
        <f t="shared" si="52"/>
        <v>30</v>
      </c>
      <c r="Z197" s="1">
        <f t="shared" si="53"/>
        <v>83</v>
      </c>
      <c r="AA197" s="1">
        <f t="shared" si="54"/>
        <v>49</v>
      </c>
      <c r="AB197" s="1">
        <f t="shared" si="55"/>
        <v>93</v>
      </c>
      <c r="AC197" s="1">
        <f t="shared" si="56"/>
        <v>54</v>
      </c>
      <c r="AD197" s="1">
        <f t="shared" si="57"/>
        <v>82</v>
      </c>
      <c r="AE197" s="1">
        <f t="shared" si="58"/>
        <v>55</v>
      </c>
      <c r="AF197" s="1">
        <f t="shared" si="59"/>
        <v>56</v>
      </c>
      <c r="AG197" s="1">
        <f t="shared" si="60"/>
        <v>33</v>
      </c>
      <c r="AH197" s="1">
        <f t="shared" si="61"/>
        <v>16</v>
      </c>
      <c r="AI197" s="1">
        <f t="shared" si="62"/>
        <v>90</v>
      </c>
      <c r="AJ197">
        <f t="shared" si="63"/>
        <v>737</v>
      </c>
      <c r="AK197" s="1">
        <f t="shared" si="64"/>
        <v>5</v>
      </c>
      <c r="AL197" s="1">
        <f>RANK(AJ197,AJ:AJ,0)+COUNTIFS($AJ$3:AJ197,AJ197)-1</f>
        <v>45</v>
      </c>
      <c r="AM197" s="1">
        <f>RANK(AK197,AK:AK,0)+COUNTIFS($AK$3:AK197,AK197)-1</f>
        <v>37</v>
      </c>
      <c r="AN197" s="5">
        <f t="shared" si="65"/>
        <v>92.333333333333329</v>
      </c>
    </row>
    <row r="198" spans="1:40">
      <c r="A198" s="5">
        <f>RANK(AN198,AN:AN,1)+COUNTIFS($AN$3:AN198,AN198)-1</f>
        <v>168</v>
      </c>
      <c r="B198" s="56" t="s">
        <v>769</v>
      </c>
      <c r="C198" s="56" t="s">
        <v>9</v>
      </c>
      <c r="D198">
        <v>0</v>
      </c>
      <c r="E198">
        <v>131</v>
      </c>
      <c r="F198">
        <v>29</v>
      </c>
      <c r="G198">
        <v>0</v>
      </c>
      <c r="H198">
        <v>91</v>
      </c>
      <c r="I198">
        <v>99</v>
      </c>
      <c r="J198">
        <v>126</v>
      </c>
      <c r="K198">
        <v>124</v>
      </c>
      <c r="L198">
        <v>103</v>
      </c>
      <c r="M198">
        <v>0</v>
      </c>
      <c r="N198">
        <v>60</v>
      </c>
      <c r="O198">
        <v>12</v>
      </c>
      <c r="P198">
        <v>38</v>
      </c>
      <c r="Q198">
        <v>30</v>
      </c>
      <c r="R198">
        <v>93</v>
      </c>
      <c r="S198">
        <v>196</v>
      </c>
      <c r="W198" s="1">
        <f t="shared" si="50"/>
        <v>0</v>
      </c>
      <c r="X198" s="1">
        <f t="shared" si="51"/>
        <v>1</v>
      </c>
      <c r="Y198" s="1">
        <f t="shared" si="52"/>
        <v>102</v>
      </c>
      <c r="Z198" s="1">
        <f t="shared" si="53"/>
        <v>48</v>
      </c>
      <c r="AA198" s="1">
        <f t="shared" si="54"/>
        <v>25</v>
      </c>
      <c r="AB198" s="1">
        <f t="shared" si="55"/>
        <v>6</v>
      </c>
      <c r="AC198" s="1">
        <f t="shared" si="56"/>
        <v>126</v>
      </c>
      <c r="AD198" s="1">
        <f t="shared" si="57"/>
        <v>97</v>
      </c>
      <c r="AE198" s="1">
        <f t="shared" si="58"/>
        <v>24</v>
      </c>
      <c r="AF198" s="1">
        <f t="shared" si="59"/>
        <v>73</v>
      </c>
      <c r="AG198" s="1">
        <f t="shared" si="60"/>
        <v>27</v>
      </c>
      <c r="AH198" s="1">
        <f t="shared" si="61"/>
        <v>12</v>
      </c>
      <c r="AI198" s="1">
        <f t="shared" si="62"/>
        <v>62</v>
      </c>
      <c r="AJ198">
        <f t="shared" si="63"/>
        <v>603</v>
      </c>
      <c r="AK198" s="1">
        <f t="shared" si="64"/>
        <v>3</v>
      </c>
      <c r="AL198" s="1">
        <f>RANK(AJ198,AJ:AJ,0)+COUNTIFS($AJ$3:AJ198,AJ198)-1</f>
        <v>138</v>
      </c>
      <c r="AM198" s="1">
        <f>RANK(AK198,AK:AK,0)+COUNTIFS($AK$3:AK198,AK198)-1</f>
        <v>153</v>
      </c>
      <c r="AN198" s="5">
        <f t="shared" si="65"/>
        <v>162.33333333333334</v>
      </c>
    </row>
    <row r="199" spans="1:40">
      <c r="A199" s="5">
        <f>RANK(AN199,AN:AN,1)+COUNTIFS($AN$3:AN199,AN199)-1</f>
        <v>164</v>
      </c>
      <c r="B199" s="56" t="s">
        <v>770</v>
      </c>
      <c r="C199" s="56" t="s">
        <v>128</v>
      </c>
      <c r="D199">
        <v>0</v>
      </c>
      <c r="E199">
        <v>110</v>
      </c>
      <c r="F199">
        <v>34</v>
      </c>
      <c r="G199">
        <v>73</v>
      </c>
      <c r="H199">
        <v>82</v>
      </c>
      <c r="I199">
        <v>131</v>
      </c>
      <c r="J199">
        <v>0</v>
      </c>
      <c r="K199">
        <v>96</v>
      </c>
      <c r="L199">
        <v>0</v>
      </c>
      <c r="M199">
        <v>13</v>
      </c>
      <c r="N199">
        <v>58</v>
      </c>
      <c r="O199">
        <v>91</v>
      </c>
      <c r="P199">
        <v>54</v>
      </c>
      <c r="Q199">
        <v>4</v>
      </c>
      <c r="R199">
        <v>43</v>
      </c>
      <c r="S199">
        <v>197</v>
      </c>
      <c r="W199" s="1">
        <f t="shared" si="50"/>
        <v>0</v>
      </c>
      <c r="X199" s="1">
        <f t="shared" si="51"/>
        <v>20</v>
      </c>
      <c r="Y199" s="1">
        <f t="shared" si="52"/>
        <v>97</v>
      </c>
      <c r="Z199" s="1">
        <f t="shared" si="53"/>
        <v>25</v>
      </c>
      <c r="AA199" s="1">
        <f t="shared" si="54"/>
        <v>34</v>
      </c>
      <c r="AB199" s="1">
        <f t="shared" si="55"/>
        <v>38</v>
      </c>
      <c r="AC199" s="1">
        <f t="shared" si="56"/>
        <v>0</v>
      </c>
      <c r="AD199" s="1">
        <f t="shared" si="57"/>
        <v>69</v>
      </c>
      <c r="AE199" s="1">
        <f t="shared" si="58"/>
        <v>127</v>
      </c>
      <c r="AF199" s="1">
        <f t="shared" si="59"/>
        <v>60</v>
      </c>
      <c r="AG199" s="1">
        <f t="shared" si="60"/>
        <v>25</v>
      </c>
      <c r="AH199" s="1">
        <f t="shared" si="61"/>
        <v>91</v>
      </c>
      <c r="AI199" s="1">
        <f t="shared" si="62"/>
        <v>46</v>
      </c>
      <c r="AJ199">
        <f t="shared" si="63"/>
        <v>632</v>
      </c>
      <c r="AK199" s="1">
        <f t="shared" si="64"/>
        <v>3</v>
      </c>
      <c r="AL199" s="1">
        <f>RANK(AJ199,AJ:AJ,0)+COUNTIFS($AJ$3:AJ199,AJ199)-1</f>
        <v>126</v>
      </c>
      <c r="AM199" s="1">
        <f>RANK(AK199,AK:AK,0)+COUNTIFS($AK$3:AK199,AK199)-1</f>
        <v>154</v>
      </c>
      <c r="AN199" s="5">
        <f t="shared" si="65"/>
        <v>159</v>
      </c>
    </row>
    <row r="200" spans="1:40">
      <c r="A200" s="5">
        <f>RANK(AN200,AN:AN,1)+COUNTIFS($AN$3:AN200,AN200)-1</f>
        <v>58</v>
      </c>
      <c r="B200" s="56" t="s">
        <v>771</v>
      </c>
      <c r="C200" s="56" t="s">
        <v>94</v>
      </c>
      <c r="D200">
        <v>0</v>
      </c>
      <c r="E200">
        <v>116</v>
      </c>
      <c r="F200">
        <v>99</v>
      </c>
      <c r="G200">
        <v>131</v>
      </c>
      <c r="H200">
        <v>30</v>
      </c>
      <c r="I200">
        <v>0</v>
      </c>
      <c r="J200">
        <v>50</v>
      </c>
      <c r="K200">
        <v>69</v>
      </c>
      <c r="L200">
        <v>38</v>
      </c>
      <c r="M200">
        <v>52</v>
      </c>
      <c r="N200">
        <v>103</v>
      </c>
      <c r="O200">
        <v>78</v>
      </c>
      <c r="P200">
        <v>0</v>
      </c>
      <c r="Q200">
        <v>2</v>
      </c>
      <c r="R200">
        <v>69</v>
      </c>
      <c r="S200">
        <v>198</v>
      </c>
      <c r="W200" s="1">
        <f t="shared" si="50"/>
        <v>0</v>
      </c>
      <c r="X200" s="1">
        <f t="shared" si="51"/>
        <v>14</v>
      </c>
      <c r="Y200" s="1">
        <f t="shared" si="52"/>
        <v>32</v>
      </c>
      <c r="Z200" s="1">
        <f t="shared" si="53"/>
        <v>83</v>
      </c>
      <c r="AA200" s="1">
        <f t="shared" si="54"/>
        <v>86</v>
      </c>
      <c r="AB200" s="1">
        <f t="shared" si="55"/>
        <v>93</v>
      </c>
      <c r="AC200" s="1">
        <f t="shared" si="56"/>
        <v>50</v>
      </c>
      <c r="AD200" s="1">
        <f t="shared" si="57"/>
        <v>42</v>
      </c>
      <c r="AE200" s="1">
        <f t="shared" si="58"/>
        <v>89</v>
      </c>
      <c r="AF200" s="1">
        <f t="shared" si="59"/>
        <v>21</v>
      </c>
      <c r="AG200" s="1">
        <f t="shared" si="60"/>
        <v>70</v>
      </c>
      <c r="AH200" s="1">
        <f t="shared" si="61"/>
        <v>78</v>
      </c>
      <c r="AI200" s="1">
        <f t="shared" si="62"/>
        <v>100</v>
      </c>
      <c r="AJ200">
        <f t="shared" si="63"/>
        <v>758</v>
      </c>
      <c r="AK200" s="1">
        <f t="shared" si="64"/>
        <v>5</v>
      </c>
      <c r="AL200" s="1">
        <f>RANK(AJ200,AJ:AJ,0)+COUNTIFS($AJ$3:AJ200,AJ200)-1</f>
        <v>36</v>
      </c>
      <c r="AM200" s="1">
        <f>RANK(AK200,AK:AK,0)+COUNTIFS($AK$3:AK200,AK200)-1</f>
        <v>38</v>
      </c>
      <c r="AN200" s="5">
        <f t="shared" si="65"/>
        <v>90.666666666666671</v>
      </c>
    </row>
    <row r="201" spans="1:40">
      <c r="A201" s="5">
        <f>RANK(AN201,AN:AN,1)+COUNTIFS($AN$3:AN201,AN201)-1</f>
        <v>251</v>
      </c>
      <c r="B201" s="56" t="s">
        <v>772</v>
      </c>
      <c r="C201" s="56" t="s">
        <v>122</v>
      </c>
      <c r="D201">
        <v>0</v>
      </c>
      <c r="E201">
        <v>131</v>
      </c>
      <c r="F201">
        <v>92</v>
      </c>
      <c r="G201">
        <v>30</v>
      </c>
      <c r="H201">
        <v>95</v>
      </c>
      <c r="I201">
        <v>0</v>
      </c>
      <c r="J201">
        <v>37</v>
      </c>
      <c r="K201">
        <v>106</v>
      </c>
      <c r="L201">
        <v>5</v>
      </c>
      <c r="M201">
        <v>49</v>
      </c>
      <c r="N201">
        <v>29</v>
      </c>
      <c r="O201">
        <v>0</v>
      </c>
      <c r="P201">
        <v>47</v>
      </c>
      <c r="Q201">
        <v>114</v>
      </c>
      <c r="R201">
        <v>20</v>
      </c>
      <c r="S201">
        <v>199</v>
      </c>
      <c r="W201" s="1">
        <f t="shared" si="50"/>
        <v>0</v>
      </c>
      <c r="X201" s="1">
        <f t="shared" si="51"/>
        <v>1</v>
      </c>
      <c r="Y201" s="1">
        <f t="shared" si="52"/>
        <v>39</v>
      </c>
      <c r="Z201" s="1">
        <f t="shared" si="53"/>
        <v>18</v>
      </c>
      <c r="AA201" s="1">
        <f t="shared" si="54"/>
        <v>21</v>
      </c>
      <c r="AB201" s="1">
        <f t="shared" si="55"/>
        <v>93</v>
      </c>
      <c r="AC201" s="1">
        <f t="shared" si="56"/>
        <v>37</v>
      </c>
      <c r="AD201" s="1">
        <f t="shared" si="57"/>
        <v>79</v>
      </c>
      <c r="AE201" s="1">
        <f t="shared" si="58"/>
        <v>122</v>
      </c>
      <c r="AF201" s="1">
        <f t="shared" si="59"/>
        <v>24</v>
      </c>
      <c r="AG201" s="1">
        <f t="shared" si="60"/>
        <v>4</v>
      </c>
      <c r="AH201" s="1">
        <f t="shared" si="61"/>
        <v>0</v>
      </c>
      <c r="AI201" s="1">
        <f t="shared" si="62"/>
        <v>53</v>
      </c>
      <c r="AJ201">
        <f t="shared" si="63"/>
        <v>491</v>
      </c>
      <c r="AK201" s="1">
        <f t="shared" si="64"/>
        <v>2</v>
      </c>
      <c r="AL201" s="1">
        <f>RANK(AJ201,AJ:AJ,0)+COUNTIFS($AJ$3:AJ201,AJ201)-1</f>
        <v>241</v>
      </c>
      <c r="AM201" s="1">
        <f>RANK(AK201,AK:AK,0)+COUNTIFS($AK$3:AK201,AK201)-1</f>
        <v>227</v>
      </c>
      <c r="AN201" s="5">
        <f t="shared" si="65"/>
        <v>222.33333333333334</v>
      </c>
    </row>
    <row r="202" spans="1:40">
      <c r="A202" s="5">
        <f>RANK(AN202,AN:AN,1)+COUNTIFS($AN$3:AN202,AN202)-1</f>
        <v>181</v>
      </c>
      <c r="B202" s="60" t="s">
        <v>773</v>
      </c>
      <c r="C202" s="60" t="s">
        <v>55</v>
      </c>
      <c r="D202">
        <v>0</v>
      </c>
      <c r="E202">
        <v>131</v>
      </c>
      <c r="F202">
        <v>81</v>
      </c>
      <c r="G202">
        <v>21</v>
      </c>
      <c r="H202">
        <v>93</v>
      </c>
      <c r="I202">
        <v>0</v>
      </c>
      <c r="J202">
        <v>38</v>
      </c>
      <c r="K202">
        <v>18</v>
      </c>
      <c r="L202">
        <v>126</v>
      </c>
      <c r="M202">
        <v>0</v>
      </c>
      <c r="N202">
        <v>110</v>
      </c>
      <c r="O202">
        <v>103</v>
      </c>
      <c r="P202">
        <v>12</v>
      </c>
      <c r="Q202">
        <v>78</v>
      </c>
      <c r="R202">
        <v>30</v>
      </c>
      <c r="S202">
        <v>200</v>
      </c>
      <c r="W202" s="1">
        <f t="shared" si="50"/>
        <v>0</v>
      </c>
      <c r="X202" s="1">
        <f t="shared" si="51"/>
        <v>1</v>
      </c>
      <c r="Y202" s="1">
        <f t="shared" si="52"/>
        <v>50</v>
      </c>
      <c r="Z202" s="1">
        <f t="shared" si="53"/>
        <v>27</v>
      </c>
      <c r="AA202" s="1">
        <f t="shared" si="54"/>
        <v>23</v>
      </c>
      <c r="AB202" s="1">
        <f t="shared" si="55"/>
        <v>93</v>
      </c>
      <c r="AC202" s="1">
        <f t="shared" si="56"/>
        <v>38</v>
      </c>
      <c r="AD202" s="1">
        <f t="shared" si="57"/>
        <v>9</v>
      </c>
      <c r="AE202" s="1">
        <f t="shared" si="58"/>
        <v>1</v>
      </c>
      <c r="AF202" s="1">
        <f t="shared" si="59"/>
        <v>73</v>
      </c>
      <c r="AG202" s="1">
        <f t="shared" si="60"/>
        <v>77</v>
      </c>
      <c r="AH202" s="1">
        <f t="shared" si="61"/>
        <v>103</v>
      </c>
      <c r="AI202" s="1">
        <f t="shared" si="62"/>
        <v>88</v>
      </c>
      <c r="AJ202">
        <f t="shared" si="63"/>
        <v>583</v>
      </c>
      <c r="AK202" s="1">
        <f t="shared" si="64"/>
        <v>3</v>
      </c>
      <c r="AL202" s="1">
        <f>RANK(AJ202,AJ:AJ,0)+COUNTIFS($AJ$3:AJ202,AJ202)-1</f>
        <v>154</v>
      </c>
      <c r="AM202" s="1">
        <f>RANK(AK202,AK:AK,0)+COUNTIFS($AK$3:AK202,AK202)-1</f>
        <v>155</v>
      </c>
      <c r="AN202" s="5">
        <f t="shared" si="65"/>
        <v>169.66666666666666</v>
      </c>
    </row>
    <row r="203" spans="1:40">
      <c r="A203" s="5">
        <f>RANK(AN203,AN:AN,1)+COUNTIFS($AN$3:AN203,AN203)-1</f>
        <v>73</v>
      </c>
      <c r="B203" s="60" t="s">
        <v>774</v>
      </c>
      <c r="C203" s="60" t="s">
        <v>39</v>
      </c>
      <c r="D203">
        <v>0</v>
      </c>
      <c r="E203">
        <v>131</v>
      </c>
      <c r="F203">
        <v>9</v>
      </c>
      <c r="G203">
        <v>7</v>
      </c>
      <c r="H203">
        <v>0</v>
      </c>
      <c r="I203">
        <v>108</v>
      </c>
      <c r="J203">
        <v>81</v>
      </c>
      <c r="K203">
        <v>0</v>
      </c>
      <c r="L203">
        <v>41</v>
      </c>
      <c r="M203">
        <v>130</v>
      </c>
      <c r="N203">
        <v>94</v>
      </c>
      <c r="O203">
        <v>115</v>
      </c>
      <c r="P203">
        <v>101</v>
      </c>
      <c r="Q203">
        <v>129</v>
      </c>
      <c r="R203">
        <v>63</v>
      </c>
      <c r="S203">
        <v>201</v>
      </c>
      <c r="W203" s="1">
        <f t="shared" si="50"/>
        <v>0</v>
      </c>
      <c r="X203" s="1">
        <f t="shared" si="51"/>
        <v>1</v>
      </c>
      <c r="Y203" s="1">
        <f t="shared" si="52"/>
        <v>122</v>
      </c>
      <c r="Z203" s="1">
        <f t="shared" si="53"/>
        <v>41</v>
      </c>
      <c r="AA203" s="1">
        <f t="shared" si="54"/>
        <v>116</v>
      </c>
      <c r="AB203" s="1">
        <f t="shared" si="55"/>
        <v>15</v>
      </c>
      <c r="AC203" s="1">
        <f t="shared" si="56"/>
        <v>81</v>
      </c>
      <c r="AD203" s="1">
        <f t="shared" si="57"/>
        <v>27</v>
      </c>
      <c r="AE203" s="1">
        <f t="shared" si="58"/>
        <v>86</v>
      </c>
      <c r="AF203" s="1">
        <f t="shared" si="59"/>
        <v>57</v>
      </c>
      <c r="AG203" s="1">
        <f t="shared" si="60"/>
        <v>61</v>
      </c>
      <c r="AH203" s="1">
        <f t="shared" si="61"/>
        <v>115</v>
      </c>
      <c r="AI203" s="1">
        <f t="shared" si="62"/>
        <v>1</v>
      </c>
      <c r="AJ203">
        <f t="shared" si="63"/>
        <v>723</v>
      </c>
      <c r="AK203" s="1">
        <f t="shared" si="64"/>
        <v>5</v>
      </c>
      <c r="AL203" s="1">
        <f>RANK(AJ203,AJ:AJ,0)+COUNTIFS($AJ$3:AJ203,AJ203)-1</f>
        <v>58</v>
      </c>
      <c r="AM203" s="1">
        <f>RANK(AK203,AK:AK,0)+COUNTIFS($AK$3:AK203,AK203)-1</f>
        <v>39</v>
      </c>
      <c r="AN203" s="5">
        <f t="shared" si="65"/>
        <v>99.333333333333329</v>
      </c>
    </row>
    <row r="204" spans="1:40">
      <c r="A204" s="5">
        <f>RANK(AN204,AN:AN,1)+COUNTIFS($AN$3:AN204,AN204)-1</f>
        <v>211</v>
      </c>
      <c r="B204" s="60" t="s">
        <v>775</v>
      </c>
      <c r="C204" s="60" t="s">
        <v>64</v>
      </c>
      <c r="D204">
        <v>0</v>
      </c>
      <c r="E204">
        <v>105</v>
      </c>
      <c r="F204">
        <v>40</v>
      </c>
      <c r="G204">
        <v>131</v>
      </c>
      <c r="H204">
        <v>11</v>
      </c>
      <c r="I204">
        <v>117</v>
      </c>
      <c r="J204">
        <v>0</v>
      </c>
      <c r="K204">
        <v>73</v>
      </c>
      <c r="L204">
        <v>104</v>
      </c>
      <c r="M204">
        <v>87</v>
      </c>
      <c r="N204">
        <v>0</v>
      </c>
      <c r="O204">
        <v>75</v>
      </c>
      <c r="P204">
        <v>85</v>
      </c>
      <c r="Q204">
        <v>71</v>
      </c>
      <c r="R204">
        <v>88</v>
      </c>
      <c r="S204">
        <v>202</v>
      </c>
      <c r="W204" s="1">
        <f t="shared" si="50"/>
        <v>0</v>
      </c>
      <c r="X204" s="1">
        <f t="shared" si="51"/>
        <v>25</v>
      </c>
      <c r="Y204" s="1">
        <f t="shared" si="52"/>
        <v>91</v>
      </c>
      <c r="Z204" s="1">
        <f t="shared" si="53"/>
        <v>83</v>
      </c>
      <c r="AA204" s="1">
        <f t="shared" si="54"/>
        <v>105</v>
      </c>
      <c r="AB204" s="1">
        <f t="shared" si="55"/>
        <v>24</v>
      </c>
      <c r="AC204" s="1">
        <f t="shared" si="56"/>
        <v>0</v>
      </c>
      <c r="AD204" s="1">
        <f t="shared" si="57"/>
        <v>46</v>
      </c>
      <c r="AE204" s="1">
        <f t="shared" si="58"/>
        <v>23</v>
      </c>
      <c r="AF204" s="1">
        <f t="shared" si="59"/>
        <v>14</v>
      </c>
      <c r="AG204" s="1">
        <f t="shared" si="60"/>
        <v>33</v>
      </c>
      <c r="AH204" s="1">
        <f t="shared" si="61"/>
        <v>75</v>
      </c>
      <c r="AI204" s="1">
        <f t="shared" si="62"/>
        <v>15</v>
      </c>
      <c r="AJ204">
        <f t="shared" si="63"/>
        <v>534</v>
      </c>
      <c r="AK204" s="1">
        <f t="shared" si="64"/>
        <v>3</v>
      </c>
      <c r="AL204" s="1">
        <f>RANK(AJ204,AJ:AJ,0)+COUNTIFS($AJ$3:AJ204,AJ204)-1</f>
        <v>207</v>
      </c>
      <c r="AM204" s="1">
        <f>RANK(AK204,AK:AK,0)+COUNTIFS($AK$3:AK204,AK204)-1</f>
        <v>156</v>
      </c>
      <c r="AN204" s="5">
        <f t="shared" si="65"/>
        <v>188.33333333333334</v>
      </c>
    </row>
    <row r="205" spans="1:40">
      <c r="A205" s="5">
        <f>RANK(AN205,AN:AN,1)+COUNTIFS($AN$3:AN205,AN205)-1</f>
        <v>113</v>
      </c>
      <c r="B205" s="60" t="s">
        <v>776</v>
      </c>
      <c r="C205" s="60" t="s">
        <v>4</v>
      </c>
      <c r="D205">
        <v>0</v>
      </c>
      <c r="E205">
        <v>57</v>
      </c>
      <c r="F205">
        <v>110</v>
      </c>
      <c r="G205">
        <v>112</v>
      </c>
      <c r="H205">
        <v>69</v>
      </c>
      <c r="I205">
        <v>63</v>
      </c>
      <c r="J205">
        <v>0</v>
      </c>
      <c r="K205">
        <v>118</v>
      </c>
      <c r="L205">
        <v>42</v>
      </c>
      <c r="M205">
        <v>98</v>
      </c>
      <c r="N205">
        <v>131</v>
      </c>
      <c r="O205">
        <v>121</v>
      </c>
      <c r="P205">
        <v>122</v>
      </c>
      <c r="Q205">
        <v>0</v>
      </c>
      <c r="R205">
        <v>67</v>
      </c>
      <c r="S205">
        <v>203</v>
      </c>
      <c r="W205" s="1">
        <f t="shared" si="50"/>
        <v>0</v>
      </c>
      <c r="X205" s="1">
        <f t="shared" si="51"/>
        <v>73</v>
      </c>
      <c r="Y205" s="1">
        <f t="shared" si="52"/>
        <v>21</v>
      </c>
      <c r="Z205" s="1">
        <f t="shared" si="53"/>
        <v>64</v>
      </c>
      <c r="AA205" s="1">
        <f t="shared" si="54"/>
        <v>47</v>
      </c>
      <c r="AB205" s="1">
        <f t="shared" si="55"/>
        <v>30</v>
      </c>
      <c r="AC205" s="1">
        <f t="shared" si="56"/>
        <v>0</v>
      </c>
      <c r="AD205" s="1">
        <f t="shared" si="57"/>
        <v>91</v>
      </c>
      <c r="AE205" s="1">
        <f t="shared" si="58"/>
        <v>85</v>
      </c>
      <c r="AF205" s="1">
        <f t="shared" si="59"/>
        <v>25</v>
      </c>
      <c r="AG205" s="1">
        <f t="shared" si="60"/>
        <v>98</v>
      </c>
      <c r="AH205" s="1">
        <f t="shared" si="61"/>
        <v>121</v>
      </c>
      <c r="AI205" s="1">
        <f t="shared" si="62"/>
        <v>22</v>
      </c>
      <c r="AJ205">
        <f t="shared" si="63"/>
        <v>677</v>
      </c>
      <c r="AK205" s="1">
        <f t="shared" si="64"/>
        <v>4</v>
      </c>
      <c r="AL205" s="1">
        <f>RANK(AJ205,AJ:AJ,0)+COUNTIFS($AJ$3:AJ205,AJ205)-1</f>
        <v>84</v>
      </c>
      <c r="AM205" s="1">
        <f>RANK(AK205,AK:AK,0)+COUNTIFS($AK$3:AK205,AK205)-1</f>
        <v>89</v>
      </c>
      <c r="AN205" s="5">
        <f t="shared" si="65"/>
        <v>125.33333333333333</v>
      </c>
    </row>
    <row r="206" spans="1:40">
      <c r="A206" s="5">
        <f>RANK(AN206,AN:AN,1)+COUNTIFS($AN$3:AN206,AN206)-1</f>
        <v>220</v>
      </c>
      <c r="B206" s="60" t="s">
        <v>777</v>
      </c>
      <c r="C206" s="60" t="s">
        <v>110</v>
      </c>
      <c r="D206">
        <v>0</v>
      </c>
      <c r="E206">
        <v>111</v>
      </c>
      <c r="F206">
        <v>44</v>
      </c>
      <c r="G206">
        <v>19</v>
      </c>
      <c r="H206">
        <v>49</v>
      </c>
      <c r="I206">
        <v>131</v>
      </c>
      <c r="J206">
        <v>0</v>
      </c>
      <c r="K206">
        <v>121</v>
      </c>
      <c r="L206">
        <v>55</v>
      </c>
      <c r="M206">
        <v>118</v>
      </c>
      <c r="N206">
        <v>98</v>
      </c>
      <c r="O206">
        <v>0</v>
      </c>
      <c r="P206">
        <v>35</v>
      </c>
      <c r="Q206">
        <v>42</v>
      </c>
      <c r="R206">
        <v>122</v>
      </c>
      <c r="S206">
        <v>204</v>
      </c>
      <c r="W206" s="1">
        <f t="shared" si="50"/>
        <v>0</v>
      </c>
      <c r="X206" s="1">
        <f t="shared" si="51"/>
        <v>19</v>
      </c>
      <c r="Y206" s="1">
        <f t="shared" si="52"/>
        <v>87</v>
      </c>
      <c r="Z206" s="1">
        <f t="shared" si="53"/>
        <v>29</v>
      </c>
      <c r="AA206" s="1">
        <f t="shared" si="54"/>
        <v>67</v>
      </c>
      <c r="AB206" s="1">
        <f t="shared" si="55"/>
        <v>38</v>
      </c>
      <c r="AC206" s="1">
        <f t="shared" si="56"/>
        <v>0</v>
      </c>
      <c r="AD206" s="1">
        <f t="shared" si="57"/>
        <v>94</v>
      </c>
      <c r="AE206" s="1">
        <f t="shared" si="58"/>
        <v>72</v>
      </c>
      <c r="AF206" s="1">
        <f t="shared" si="59"/>
        <v>45</v>
      </c>
      <c r="AG206" s="1">
        <f t="shared" si="60"/>
        <v>65</v>
      </c>
      <c r="AH206" s="1">
        <f t="shared" si="61"/>
        <v>0</v>
      </c>
      <c r="AI206" s="1">
        <f t="shared" si="62"/>
        <v>65</v>
      </c>
      <c r="AJ206">
        <f t="shared" si="63"/>
        <v>581</v>
      </c>
      <c r="AK206" s="1">
        <f t="shared" si="64"/>
        <v>2</v>
      </c>
      <c r="AL206" s="1">
        <f>RANK(AJ206,AJ:AJ,0)+COUNTIFS($AJ$3:AJ206,AJ206)-1</f>
        <v>158</v>
      </c>
      <c r="AM206" s="1">
        <f>RANK(AK206,AK:AK,0)+COUNTIFS($AK$3:AK206,AK206)-1</f>
        <v>228</v>
      </c>
      <c r="AN206" s="5">
        <f t="shared" si="65"/>
        <v>196.66666666666666</v>
      </c>
    </row>
    <row r="207" spans="1:40">
      <c r="A207" s="5">
        <f>RANK(AN207,AN:AN,1)+COUNTIFS($AN$3:AN207,AN207)-1</f>
        <v>77</v>
      </c>
      <c r="B207" s="60" t="s">
        <v>778</v>
      </c>
      <c r="C207" s="60" t="s">
        <v>83</v>
      </c>
      <c r="D207">
        <v>0</v>
      </c>
      <c r="E207">
        <v>13</v>
      </c>
      <c r="F207">
        <v>93</v>
      </c>
      <c r="G207">
        <v>40</v>
      </c>
      <c r="H207">
        <v>41</v>
      </c>
      <c r="I207">
        <v>36</v>
      </c>
      <c r="J207">
        <v>11</v>
      </c>
      <c r="K207">
        <v>0</v>
      </c>
      <c r="L207">
        <v>8</v>
      </c>
      <c r="M207">
        <v>130</v>
      </c>
      <c r="N207">
        <v>100</v>
      </c>
      <c r="O207">
        <v>120</v>
      </c>
      <c r="P207">
        <v>0</v>
      </c>
      <c r="Q207">
        <v>77</v>
      </c>
      <c r="R207">
        <v>116</v>
      </c>
      <c r="S207">
        <v>205</v>
      </c>
      <c r="W207" s="1">
        <f t="shared" si="50"/>
        <v>0</v>
      </c>
      <c r="X207" s="1">
        <f t="shared" si="51"/>
        <v>117</v>
      </c>
      <c r="Y207" s="1">
        <f t="shared" si="52"/>
        <v>38</v>
      </c>
      <c r="Z207" s="1">
        <f t="shared" si="53"/>
        <v>8</v>
      </c>
      <c r="AA207" s="1">
        <f t="shared" si="54"/>
        <v>75</v>
      </c>
      <c r="AB207" s="1">
        <f t="shared" si="55"/>
        <v>57</v>
      </c>
      <c r="AC207" s="1">
        <f t="shared" si="56"/>
        <v>11</v>
      </c>
      <c r="AD207" s="1">
        <f t="shared" si="57"/>
        <v>27</v>
      </c>
      <c r="AE207" s="1">
        <f t="shared" si="58"/>
        <v>119</v>
      </c>
      <c r="AF207" s="1">
        <f t="shared" si="59"/>
        <v>57</v>
      </c>
      <c r="AG207" s="1">
        <f t="shared" si="60"/>
        <v>67</v>
      </c>
      <c r="AH207" s="1">
        <f t="shared" si="61"/>
        <v>120</v>
      </c>
      <c r="AI207" s="1">
        <f t="shared" si="62"/>
        <v>100</v>
      </c>
      <c r="AJ207">
        <f t="shared" si="63"/>
        <v>796</v>
      </c>
      <c r="AK207" s="1">
        <f t="shared" si="64"/>
        <v>4</v>
      </c>
      <c r="AL207" s="1">
        <f>RANK(AJ207,AJ:AJ,0)+COUNTIFS($AJ$3:AJ207,AJ207)-1</f>
        <v>14</v>
      </c>
      <c r="AM207" s="1">
        <f>RANK(AK207,AK:AK,0)+COUNTIFS($AK$3:AK207,AK207)-1</f>
        <v>90</v>
      </c>
      <c r="AN207" s="5">
        <f t="shared" si="65"/>
        <v>103</v>
      </c>
    </row>
    <row r="208" spans="1:40">
      <c r="A208" s="5">
        <f>RANK(AN208,AN:AN,1)+COUNTIFS($AN$3:AN208,AN208)-1</f>
        <v>291</v>
      </c>
      <c r="B208" s="60" t="s">
        <v>779</v>
      </c>
      <c r="C208" s="60" t="s">
        <v>72</v>
      </c>
      <c r="D208">
        <v>0</v>
      </c>
      <c r="E208">
        <v>131</v>
      </c>
      <c r="F208">
        <v>73</v>
      </c>
      <c r="G208">
        <v>26</v>
      </c>
      <c r="H208">
        <v>124</v>
      </c>
      <c r="I208">
        <v>130</v>
      </c>
      <c r="J208">
        <v>0</v>
      </c>
      <c r="K208">
        <v>12</v>
      </c>
      <c r="L208">
        <v>52</v>
      </c>
      <c r="M208">
        <v>69</v>
      </c>
      <c r="N208">
        <v>38</v>
      </c>
      <c r="O208">
        <v>30</v>
      </c>
      <c r="P208">
        <v>0</v>
      </c>
      <c r="Q208">
        <v>126</v>
      </c>
      <c r="R208">
        <v>18</v>
      </c>
      <c r="S208">
        <v>206</v>
      </c>
      <c r="W208" s="1">
        <f t="shared" si="50"/>
        <v>0</v>
      </c>
      <c r="X208" s="1">
        <f t="shared" si="51"/>
        <v>1</v>
      </c>
      <c r="Y208" s="1">
        <f t="shared" si="52"/>
        <v>58</v>
      </c>
      <c r="Z208" s="1">
        <f t="shared" si="53"/>
        <v>22</v>
      </c>
      <c r="AA208" s="1">
        <f t="shared" si="54"/>
        <v>8</v>
      </c>
      <c r="AB208" s="1">
        <f t="shared" si="55"/>
        <v>37</v>
      </c>
      <c r="AC208" s="1">
        <f t="shared" si="56"/>
        <v>0</v>
      </c>
      <c r="AD208" s="1">
        <f t="shared" si="57"/>
        <v>15</v>
      </c>
      <c r="AE208" s="1">
        <f t="shared" si="58"/>
        <v>75</v>
      </c>
      <c r="AF208" s="1">
        <f t="shared" si="59"/>
        <v>4</v>
      </c>
      <c r="AG208" s="1">
        <f t="shared" si="60"/>
        <v>5</v>
      </c>
      <c r="AH208" s="1">
        <f t="shared" si="61"/>
        <v>30</v>
      </c>
      <c r="AI208" s="1">
        <f t="shared" si="62"/>
        <v>100</v>
      </c>
      <c r="AJ208">
        <f t="shared" si="63"/>
        <v>355</v>
      </c>
      <c r="AK208" s="1">
        <f t="shared" si="64"/>
        <v>1</v>
      </c>
      <c r="AL208" s="1">
        <f>RANK(AJ208,AJ:AJ,0)+COUNTIFS($AJ$3:AJ208,AJ208)-1</f>
        <v>292</v>
      </c>
      <c r="AM208" s="1">
        <f>RANK(AK208,AK:AK,0)+COUNTIFS($AK$3:AK208,AK208)-1</f>
        <v>279</v>
      </c>
      <c r="AN208" s="5">
        <f t="shared" si="65"/>
        <v>259</v>
      </c>
    </row>
    <row r="209" spans="1:40">
      <c r="A209" s="5">
        <f>RANK(AN209,AN:AN,1)+COUNTIFS($AN$3:AN209,AN209)-1</f>
        <v>144</v>
      </c>
      <c r="B209" s="60" t="s">
        <v>780</v>
      </c>
      <c r="C209" s="60" t="s">
        <v>108</v>
      </c>
      <c r="D209">
        <v>0</v>
      </c>
      <c r="E209">
        <v>60</v>
      </c>
      <c r="F209">
        <v>131</v>
      </c>
      <c r="G209">
        <v>49</v>
      </c>
      <c r="H209">
        <v>40</v>
      </c>
      <c r="I209">
        <v>0</v>
      </c>
      <c r="J209">
        <v>13</v>
      </c>
      <c r="K209">
        <v>43</v>
      </c>
      <c r="L209">
        <v>21</v>
      </c>
      <c r="M209">
        <v>54</v>
      </c>
      <c r="N209">
        <v>0</v>
      </c>
      <c r="O209">
        <v>96</v>
      </c>
      <c r="P209">
        <v>4</v>
      </c>
      <c r="Q209">
        <v>91</v>
      </c>
      <c r="R209">
        <v>56</v>
      </c>
      <c r="S209">
        <v>207</v>
      </c>
      <c r="W209" s="1">
        <f t="shared" si="50"/>
        <v>0</v>
      </c>
      <c r="X209" s="1">
        <f t="shared" si="51"/>
        <v>70</v>
      </c>
      <c r="Y209" s="1">
        <f t="shared" si="52"/>
        <v>0</v>
      </c>
      <c r="Z209" s="1">
        <f t="shared" si="53"/>
        <v>1</v>
      </c>
      <c r="AA209" s="1">
        <f t="shared" si="54"/>
        <v>76</v>
      </c>
      <c r="AB209" s="1">
        <f t="shared" si="55"/>
        <v>93</v>
      </c>
      <c r="AC209" s="1">
        <f t="shared" si="56"/>
        <v>13</v>
      </c>
      <c r="AD209" s="1">
        <f t="shared" si="57"/>
        <v>16</v>
      </c>
      <c r="AE209" s="1">
        <f t="shared" si="58"/>
        <v>106</v>
      </c>
      <c r="AF209" s="1">
        <f t="shared" si="59"/>
        <v>19</v>
      </c>
      <c r="AG209" s="1">
        <f t="shared" si="60"/>
        <v>33</v>
      </c>
      <c r="AH209" s="1">
        <f t="shared" si="61"/>
        <v>96</v>
      </c>
      <c r="AI209" s="1">
        <f t="shared" si="62"/>
        <v>96</v>
      </c>
      <c r="AJ209">
        <f t="shared" si="63"/>
        <v>619</v>
      </c>
      <c r="AK209" s="1">
        <f t="shared" si="64"/>
        <v>4</v>
      </c>
      <c r="AL209" s="1">
        <f>RANK(AJ209,AJ:AJ,0)+COUNTIFS($AJ$3:AJ209,AJ209)-1</f>
        <v>135</v>
      </c>
      <c r="AM209" s="1">
        <f>RANK(AK209,AK:AK,0)+COUNTIFS($AK$3:AK209,AK209)-1</f>
        <v>91</v>
      </c>
      <c r="AN209" s="5">
        <f t="shared" si="65"/>
        <v>144.33333333333334</v>
      </c>
    </row>
    <row r="210" spans="1:40">
      <c r="A210" s="5">
        <f>RANK(AN210,AN:AN,1)+COUNTIFS($AN$3:AN210,AN210)-1</f>
        <v>121</v>
      </c>
      <c r="B210" s="60" t="s">
        <v>781</v>
      </c>
      <c r="C210" s="60" t="s">
        <v>6</v>
      </c>
      <c r="D210">
        <v>0</v>
      </c>
      <c r="E210">
        <v>58</v>
      </c>
      <c r="F210">
        <v>12</v>
      </c>
      <c r="G210">
        <v>92</v>
      </c>
      <c r="H210">
        <v>17</v>
      </c>
      <c r="I210">
        <v>59</v>
      </c>
      <c r="J210">
        <v>0</v>
      </c>
      <c r="K210">
        <v>60</v>
      </c>
      <c r="L210">
        <v>45</v>
      </c>
      <c r="M210">
        <v>110</v>
      </c>
      <c r="N210">
        <v>89</v>
      </c>
      <c r="O210">
        <v>0</v>
      </c>
      <c r="P210">
        <v>14</v>
      </c>
      <c r="Q210">
        <v>131</v>
      </c>
      <c r="R210">
        <v>109</v>
      </c>
      <c r="S210">
        <v>208</v>
      </c>
      <c r="W210" s="1">
        <f t="shared" si="50"/>
        <v>0</v>
      </c>
      <c r="X210" s="1">
        <f t="shared" si="51"/>
        <v>72</v>
      </c>
      <c r="Y210" s="1">
        <f t="shared" si="52"/>
        <v>119</v>
      </c>
      <c r="Z210" s="1">
        <f t="shared" si="53"/>
        <v>44</v>
      </c>
      <c r="AA210" s="1">
        <f t="shared" si="54"/>
        <v>99</v>
      </c>
      <c r="AB210" s="1">
        <f t="shared" si="55"/>
        <v>34</v>
      </c>
      <c r="AC210" s="1">
        <f t="shared" si="56"/>
        <v>0</v>
      </c>
      <c r="AD210" s="1">
        <f t="shared" si="57"/>
        <v>33</v>
      </c>
      <c r="AE210" s="1">
        <f t="shared" si="58"/>
        <v>82</v>
      </c>
      <c r="AF210" s="1">
        <f t="shared" si="59"/>
        <v>37</v>
      </c>
      <c r="AG210" s="1">
        <f t="shared" si="60"/>
        <v>56</v>
      </c>
      <c r="AH210" s="1">
        <f t="shared" si="61"/>
        <v>0</v>
      </c>
      <c r="AI210" s="1">
        <f t="shared" si="62"/>
        <v>86</v>
      </c>
      <c r="AJ210">
        <f t="shared" si="63"/>
        <v>662</v>
      </c>
      <c r="AK210" s="1">
        <f t="shared" si="64"/>
        <v>4</v>
      </c>
      <c r="AL210" s="1">
        <f>RANK(AJ210,AJ:AJ,0)+COUNTIFS($AJ$3:AJ210,AJ210)-1</f>
        <v>96</v>
      </c>
      <c r="AM210" s="1">
        <f>RANK(AK210,AK:AK,0)+COUNTIFS($AK$3:AK210,AK210)-1</f>
        <v>92</v>
      </c>
      <c r="AN210" s="5">
        <f t="shared" si="65"/>
        <v>132</v>
      </c>
    </row>
    <row r="211" spans="1:40">
      <c r="A211" s="5">
        <f>RANK(AN211,AN:AN,1)+COUNTIFS($AN$3:AN211,AN211)-1</f>
        <v>267</v>
      </c>
      <c r="B211" s="60" t="s">
        <v>782</v>
      </c>
      <c r="C211" s="60" t="s">
        <v>131</v>
      </c>
      <c r="D211">
        <v>0</v>
      </c>
      <c r="E211">
        <v>121</v>
      </c>
      <c r="F211">
        <v>131</v>
      </c>
      <c r="G211">
        <v>77</v>
      </c>
      <c r="H211">
        <v>131</v>
      </c>
      <c r="I211">
        <v>103</v>
      </c>
      <c r="J211">
        <v>8</v>
      </c>
      <c r="K211">
        <v>0</v>
      </c>
      <c r="L211">
        <v>33</v>
      </c>
      <c r="M211">
        <v>36</v>
      </c>
      <c r="N211">
        <v>27</v>
      </c>
      <c r="O211">
        <v>73</v>
      </c>
      <c r="P211">
        <v>0</v>
      </c>
      <c r="Q211">
        <v>127</v>
      </c>
      <c r="R211">
        <v>11</v>
      </c>
      <c r="S211">
        <v>209</v>
      </c>
      <c r="W211" s="1">
        <f t="shared" si="50"/>
        <v>0</v>
      </c>
      <c r="X211" s="1">
        <f t="shared" si="51"/>
        <v>9</v>
      </c>
      <c r="Y211" s="1">
        <f t="shared" si="52"/>
        <v>0</v>
      </c>
      <c r="Z211" s="1">
        <f t="shared" si="53"/>
        <v>29</v>
      </c>
      <c r="AA211" s="1">
        <f t="shared" si="54"/>
        <v>15</v>
      </c>
      <c r="AB211" s="1">
        <f t="shared" si="55"/>
        <v>10</v>
      </c>
      <c r="AC211" s="1">
        <f t="shared" si="56"/>
        <v>8</v>
      </c>
      <c r="AD211" s="1">
        <f t="shared" si="57"/>
        <v>27</v>
      </c>
      <c r="AE211" s="1">
        <f t="shared" si="58"/>
        <v>94</v>
      </c>
      <c r="AF211" s="1">
        <f t="shared" si="59"/>
        <v>37</v>
      </c>
      <c r="AG211" s="1">
        <f t="shared" si="60"/>
        <v>6</v>
      </c>
      <c r="AH211" s="1">
        <f t="shared" si="61"/>
        <v>73</v>
      </c>
      <c r="AI211" s="1">
        <f t="shared" si="62"/>
        <v>100</v>
      </c>
      <c r="AJ211">
        <f t="shared" si="63"/>
        <v>408</v>
      </c>
      <c r="AK211" s="1">
        <f t="shared" si="64"/>
        <v>2</v>
      </c>
      <c r="AL211" s="1">
        <f>RANK(AJ211,AJ:AJ,0)+COUNTIFS($AJ$3:AJ211,AJ211)-1</f>
        <v>277</v>
      </c>
      <c r="AM211" s="1">
        <f>RANK(AK211,AK:AK,0)+COUNTIFS($AK$3:AK211,AK211)-1</f>
        <v>229</v>
      </c>
      <c r="AN211" s="5">
        <f t="shared" si="65"/>
        <v>238.33333333333334</v>
      </c>
    </row>
    <row r="212" spans="1:40">
      <c r="A212" s="5">
        <f>RANK(AN212,AN:AN,1)+COUNTIFS($AN$3:AN212,AN212)-1</f>
        <v>180</v>
      </c>
      <c r="B212" s="60" t="s">
        <v>783</v>
      </c>
      <c r="C212" s="60" t="s">
        <v>9</v>
      </c>
      <c r="D212">
        <v>0</v>
      </c>
      <c r="E212">
        <v>131</v>
      </c>
      <c r="F212">
        <v>29</v>
      </c>
      <c r="G212">
        <v>0</v>
      </c>
      <c r="H212">
        <v>91</v>
      </c>
      <c r="I212">
        <v>99</v>
      </c>
      <c r="J212">
        <v>126</v>
      </c>
      <c r="K212">
        <v>124</v>
      </c>
      <c r="L212">
        <v>103</v>
      </c>
      <c r="M212">
        <v>0</v>
      </c>
      <c r="N212">
        <v>60</v>
      </c>
      <c r="O212">
        <v>12</v>
      </c>
      <c r="P212">
        <v>38</v>
      </c>
      <c r="Q212">
        <v>30</v>
      </c>
      <c r="R212">
        <v>93</v>
      </c>
      <c r="S212">
        <v>210</v>
      </c>
      <c r="W212" s="1">
        <f t="shared" si="50"/>
        <v>0</v>
      </c>
      <c r="X212" s="1">
        <f t="shared" si="51"/>
        <v>1</v>
      </c>
      <c r="Y212" s="1">
        <f t="shared" si="52"/>
        <v>102</v>
      </c>
      <c r="Z212" s="1">
        <f t="shared" si="53"/>
        <v>48</v>
      </c>
      <c r="AA212" s="1">
        <f t="shared" si="54"/>
        <v>25</v>
      </c>
      <c r="AB212" s="1">
        <f t="shared" si="55"/>
        <v>6</v>
      </c>
      <c r="AC212" s="1">
        <f t="shared" si="56"/>
        <v>126</v>
      </c>
      <c r="AD212" s="1">
        <f t="shared" si="57"/>
        <v>97</v>
      </c>
      <c r="AE212" s="1">
        <f t="shared" si="58"/>
        <v>24</v>
      </c>
      <c r="AF212" s="1">
        <f t="shared" si="59"/>
        <v>73</v>
      </c>
      <c r="AG212" s="1">
        <f t="shared" si="60"/>
        <v>27</v>
      </c>
      <c r="AH212" s="1">
        <f t="shared" si="61"/>
        <v>12</v>
      </c>
      <c r="AI212" s="1">
        <f t="shared" si="62"/>
        <v>62</v>
      </c>
      <c r="AJ212">
        <f t="shared" si="63"/>
        <v>603</v>
      </c>
      <c r="AK212" s="1">
        <f t="shared" si="64"/>
        <v>3</v>
      </c>
      <c r="AL212" s="1">
        <f>RANK(AJ212,AJ:AJ,0)+COUNTIFS($AJ$3:AJ212,AJ212)-1</f>
        <v>139</v>
      </c>
      <c r="AM212" s="1">
        <f>RANK(AK212,AK:AK,0)+COUNTIFS($AK$3:AK212,AK212)-1</f>
        <v>157</v>
      </c>
      <c r="AN212" s="5">
        <f t="shared" si="65"/>
        <v>168.66666666666666</v>
      </c>
    </row>
    <row r="213" spans="1:40">
      <c r="A213" s="5">
        <f>RANK(AN213,AN:AN,1)+COUNTIFS($AN$3:AN213,AN213)-1</f>
        <v>292</v>
      </c>
      <c r="B213" s="60" t="s">
        <v>784</v>
      </c>
      <c r="C213" s="60" t="s">
        <v>38</v>
      </c>
      <c r="D213">
        <v>0</v>
      </c>
      <c r="E213">
        <v>63</v>
      </c>
      <c r="F213">
        <v>131</v>
      </c>
      <c r="G213">
        <v>14</v>
      </c>
      <c r="H213">
        <v>105</v>
      </c>
      <c r="I213">
        <v>17</v>
      </c>
      <c r="J213">
        <v>0</v>
      </c>
      <c r="K213">
        <v>16</v>
      </c>
      <c r="L213">
        <v>10</v>
      </c>
      <c r="M213">
        <v>60</v>
      </c>
      <c r="N213">
        <v>72</v>
      </c>
      <c r="O213">
        <v>4</v>
      </c>
      <c r="P213">
        <v>110</v>
      </c>
      <c r="Q213">
        <v>0</v>
      </c>
      <c r="R213">
        <v>19</v>
      </c>
      <c r="S213">
        <v>211</v>
      </c>
      <c r="W213" s="1">
        <f t="shared" si="50"/>
        <v>0</v>
      </c>
      <c r="X213" s="1">
        <f t="shared" si="51"/>
        <v>67</v>
      </c>
      <c r="Y213" s="1">
        <f t="shared" si="52"/>
        <v>0</v>
      </c>
      <c r="Z213" s="1">
        <f t="shared" si="53"/>
        <v>34</v>
      </c>
      <c r="AA213" s="1">
        <f t="shared" si="54"/>
        <v>11</v>
      </c>
      <c r="AB213" s="1">
        <f t="shared" si="55"/>
        <v>76</v>
      </c>
      <c r="AC213" s="1">
        <f t="shared" si="56"/>
        <v>0</v>
      </c>
      <c r="AD213" s="1">
        <f t="shared" si="57"/>
        <v>11</v>
      </c>
      <c r="AE213" s="1">
        <f t="shared" si="58"/>
        <v>117</v>
      </c>
      <c r="AF213" s="1">
        <f t="shared" si="59"/>
        <v>13</v>
      </c>
      <c r="AG213" s="1">
        <f t="shared" si="60"/>
        <v>39</v>
      </c>
      <c r="AH213" s="1">
        <f t="shared" si="61"/>
        <v>4</v>
      </c>
      <c r="AI213" s="1">
        <f t="shared" si="62"/>
        <v>10</v>
      </c>
      <c r="AJ213">
        <f t="shared" si="63"/>
        <v>382</v>
      </c>
      <c r="AK213" s="1">
        <f t="shared" si="64"/>
        <v>1</v>
      </c>
      <c r="AL213" s="1">
        <f>RANK(AJ213,AJ:AJ,0)+COUNTIFS($AJ$3:AJ213,AJ213)-1</f>
        <v>286</v>
      </c>
      <c r="AM213" s="1">
        <f>RANK(AK213,AK:AK,0)+COUNTIFS($AK$3:AK213,AK213)-1</f>
        <v>280</v>
      </c>
      <c r="AN213" s="5">
        <f t="shared" si="65"/>
        <v>259</v>
      </c>
    </row>
    <row r="214" spans="1:40">
      <c r="A214" s="5">
        <f>RANK(AN214,AN:AN,1)+COUNTIFS($AN$3:AN214,AN214)-1</f>
        <v>142</v>
      </c>
      <c r="B214" s="60" t="s">
        <v>785</v>
      </c>
      <c r="C214" s="60" t="s">
        <v>46</v>
      </c>
      <c r="D214">
        <v>0</v>
      </c>
      <c r="E214">
        <v>72</v>
      </c>
      <c r="F214">
        <v>131</v>
      </c>
      <c r="G214">
        <v>13</v>
      </c>
      <c r="H214">
        <v>37</v>
      </c>
      <c r="I214">
        <v>0</v>
      </c>
      <c r="J214">
        <v>60</v>
      </c>
      <c r="K214">
        <v>67</v>
      </c>
      <c r="L214">
        <v>17</v>
      </c>
      <c r="M214">
        <v>0</v>
      </c>
      <c r="N214">
        <v>10</v>
      </c>
      <c r="O214">
        <v>105</v>
      </c>
      <c r="P214">
        <v>59</v>
      </c>
      <c r="Q214">
        <v>110</v>
      </c>
      <c r="R214">
        <v>57</v>
      </c>
      <c r="S214">
        <v>212</v>
      </c>
      <c r="W214" s="1">
        <f t="shared" si="50"/>
        <v>0</v>
      </c>
      <c r="X214" s="1">
        <f t="shared" si="51"/>
        <v>58</v>
      </c>
      <c r="Y214" s="1">
        <f t="shared" si="52"/>
        <v>0</v>
      </c>
      <c r="Z214" s="1">
        <f t="shared" si="53"/>
        <v>35</v>
      </c>
      <c r="AA214" s="1">
        <f t="shared" si="54"/>
        <v>79</v>
      </c>
      <c r="AB214" s="1">
        <f t="shared" si="55"/>
        <v>93</v>
      </c>
      <c r="AC214" s="1">
        <f t="shared" si="56"/>
        <v>60</v>
      </c>
      <c r="AD214" s="1">
        <f t="shared" si="57"/>
        <v>40</v>
      </c>
      <c r="AE214" s="1">
        <f t="shared" si="58"/>
        <v>110</v>
      </c>
      <c r="AF214" s="1">
        <f t="shared" si="59"/>
        <v>73</v>
      </c>
      <c r="AG214" s="1">
        <f t="shared" si="60"/>
        <v>23</v>
      </c>
      <c r="AH214" s="1">
        <f t="shared" si="61"/>
        <v>105</v>
      </c>
      <c r="AI214" s="1">
        <f t="shared" si="62"/>
        <v>41</v>
      </c>
      <c r="AJ214">
        <f t="shared" si="63"/>
        <v>717</v>
      </c>
      <c r="AK214" s="1">
        <f t="shared" si="64"/>
        <v>3</v>
      </c>
      <c r="AL214" s="1">
        <f>RANK(AJ214,AJ:AJ,0)+COUNTIFS($AJ$3:AJ214,AJ214)-1</f>
        <v>61</v>
      </c>
      <c r="AM214" s="1">
        <f>RANK(AK214,AK:AK,0)+COUNTIFS($AK$3:AK214,AK214)-1</f>
        <v>158</v>
      </c>
      <c r="AN214" s="5">
        <f t="shared" si="65"/>
        <v>143.66666666666666</v>
      </c>
    </row>
    <row r="215" spans="1:40">
      <c r="A215" s="5">
        <f>RANK(AN215,AN:AN,1)+COUNTIFS($AN$3:AN215,AN215)-1</f>
        <v>85</v>
      </c>
      <c r="B215" s="60" t="s">
        <v>786</v>
      </c>
      <c r="C215" s="60" t="s">
        <v>61</v>
      </c>
      <c r="D215">
        <v>0</v>
      </c>
      <c r="E215">
        <v>42</v>
      </c>
      <c r="F215">
        <v>0</v>
      </c>
      <c r="G215">
        <v>104</v>
      </c>
      <c r="H215">
        <v>16</v>
      </c>
      <c r="I215">
        <v>15</v>
      </c>
      <c r="J215">
        <v>9</v>
      </c>
      <c r="K215">
        <v>61</v>
      </c>
      <c r="L215">
        <v>0</v>
      </c>
      <c r="M215">
        <v>3</v>
      </c>
      <c r="N215">
        <v>66</v>
      </c>
      <c r="O215">
        <v>35</v>
      </c>
      <c r="P215">
        <v>77</v>
      </c>
      <c r="Q215">
        <v>98</v>
      </c>
      <c r="R215">
        <v>123</v>
      </c>
      <c r="S215">
        <v>213</v>
      </c>
      <c r="W215" s="1">
        <f t="shared" si="50"/>
        <v>0</v>
      </c>
      <c r="X215" s="1">
        <f t="shared" si="51"/>
        <v>88</v>
      </c>
      <c r="Y215" s="1">
        <f t="shared" si="52"/>
        <v>131</v>
      </c>
      <c r="Z215" s="1">
        <f t="shared" si="53"/>
        <v>56</v>
      </c>
      <c r="AA215" s="1">
        <f t="shared" si="54"/>
        <v>100</v>
      </c>
      <c r="AB215" s="1">
        <f t="shared" si="55"/>
        <v>78</v>
      </c>
      <c r="AC215" s="1">
        <f t="shared" si="56"/>
        <v>9</v>
      </c>
      <c r="AD215" s="1">
        <f t="shared" si="57"/>
        <v>34</v>
      </c>
      <c r="AE215" s="1">
        <f t="shared" si="58"/>
        <v>127</v>
      </c>
      <c r="AF215" s="1">
        <f t="shared" si="59"/>
        <v>70</v>
      </c>
      <c r="AG215" s="1">
        <f t="shared" si="60"/>
        <v>33</v>
      </c>
      <c r="AH215" s="1">
        <f t="shared" si="61"/>
        <v>35</v>
      </c>
      <c r="AI215" s="1">
        <f t="shared" si="62"/>
        <v>23</v>
      </c>
      <c r="AJ215">
        <f t="shared" si="63"/>
        <v>784</v>
      </c>
      <c r="AK215" s="1">
        <f t="shared" si="64"/>
        <v>4</v>
      </c>
      <c r="AL215" s="1">
        <f>RANK(AJ215,AJ:AJ,0)+COUNTIFS($AJ$3:AJ215,AJ215)-1</f>
        <v>21</v>
      </c>
      <c r="AM215" s="1">
        <f>RANK(AK215,AK:AK,0)+COUNTIFS($AK$3:AK215,AK215)-1</f>
        <v>93</v>
      </c>
      <c r="AN215" s="5">
        <f t="shared" si="65"/>
        <v>109</v>
      </c>
    </row>
    <row r="216" spans="1:40">
      <c r="A216" s="5">
        <f>RANK(AN216,AN:AN,1)+COUNTIFS($AN$3:AN216,AN216)-1</f>
        <v>221</v>
      </c>
      <c r="B216" s="60" t="s">
        <v>787</v>
      </c>
      <c r="C216" s="60" t="s">
        <v>43</v>
      </c>
      <c r="D216">
        <v>0</v>
      </c>
      <c r="E216">
        <v>53</v>
      </c>
      <c r="F216">
        <v>60</v>
      </c>
      <c r="G216">
        <v>61</v>
      </c>
      <c r="H216">
        <v>22</v>
      </c>
      <c r="I216">
        <v>106</v>
      </c>
      <c r="J216">
        <v>0</v>
      </c>
      <c r="K216">
        <v>36</v>
      </c>
      <c r="L216">
        <v>75</v>
      </c>
      <c r="M216">
        <v>0</v>
      </c>
      <c r="N216">
        <v>85</v>
      </c>
      <c r="O216">
        <v>111</v>
      </c>
      <c r="P216">
        <v>131</v>
      </c>
      <c r="Q216">
        <v>50</v>
      </c>
      <c r="R216">
        <v>73</v>
      </c>
      <c r="S216">
        <v>214</v>
      </c>
      <c r="W216" s="1">
        <f t="shared" si="50"/>
        <v>0</v>
      </c>
      <c r="X216" s="1">
        <f t="shared" si="51"/>
        <v>77</v>
      </c>
      <c r="Y216" s="1">
        <f t="shared" si="52"/>
        <v>71</v>
      </c>
      <c r="Z216" s="1">
        <f t="shared" si="53"/>
        <v>13</v>
      </c>
      <c r="AA216" s="1">
        <f t="shared" si="54"/>
        <v>94</v>
      </c>
      <c r="AB216" s="1">
        <f t="shared" si="55"/>
        <v>13</v>
      </c>
      <c r="AC216" s="1">
        <f t="shared" si="56"/>
        <v>0</v>
      </c>
      <c r="AD216" s="1">
        <f t="shared" si="57"/>
        <v>9</v>
      </c>
      <c r="AE216" s="1">
        <f t="shared" si="58"/>
        <v>52</v>
      </c>
      <c r="AF216" s="1">
        <f t="shared" si="59"/>
        <v>73</v>
      </c>
      <c r="AG216" s="1">
        <f t="shared" si="60"/>
        <v>52</v>
      </c>
      <c r="AH216" s="1">
        <f t="shared" si="61"/>
        <v>111</v>
      </c>
      <c r="AI216" s="1">
        <f t="shared" si="62"/>
        <v>31</v>
      </c>
      <c r="AJ216">
        <f t="shared" si="63"/>
        <v>596</v>
      </c>
      <c r="AK216" s="1">
        <f t="shared" si="64"/>
        <v>2</v>
      </c>
      <c r="AL216" s="1">
        <f>RANK(AJ216,AJ:AJ,0)+COUNTIFS($AJ$3:AJ216,AJ216)-1</f>
        <v>146</v>
      </c>
      <c r="AM216" s="1">
        <f>RANK(AK216,AK:AK,0)+COUNTIFS($AK$3:AK216,AK216)-1</f>
        <v>230</v>
      </c>
      <c r="AN216" s="5">
        <f t="shared" si="65"/>
        <v>196.66666666666666</v>
      </c>
    </row>
    <row r="217" spans="1:40">
      <c r="A217" s="5">
        <f>RANK(AN217,AN:AN,1)+COUNTIFS($AN$3:AN217,AN217)-1</f>
        <v>224</v>
      </c>
      <c r="B217" s="60" t="s">
        <v>788</v>
      </c>
      <c r="C217" s="60" t="s">
        <v>43</v>
      </c>
      <c r="D217">
        <v>0</v>
      </c>
      <c r="E217">
        <v>53</v>
      </c>
      <c r="F217">
        <v>60</v>
      </c>
      <c r="G217">
        <v>61</v>
      </c>
      <c r="H217">
        <v>22</v>
      </c>
      <c r="I217">
        <v>106</v>
      </c>
      <c r="J217">
        <v>0</v>
      </c>
      <c r="K217">
        <v>36</v>
      </c>
      <c r="L217">
        <v>75</v>
      </c>
      <c r="M217">
        <v>0</v>
      </c>
      <c r="N217">
        <v>85</v>
      </c>
      <c r="O217">
        <v>111</v>
      </c>
      <c r="P217">
        <v>131</v>
      </c>
      <c r="Q217">
        <v>50</v>
      </c>
      <c r="R217">
        <v>73</v>
      </c>
      <c r="S217">
        <v>215</v>
      </c>
      <c r="W217" s="1">
        <f t="shared" si="50"/>
        <v>0</v>
      </c>
      <c r="X217" s="1">
        <f t="shared" si="51"/>
        <v>77</v>
      </c>
      <c r="Y217" s="1">
        <f t="shared" si="52"/>
        <v>71</v>
      </c>
      <c r="Z217" s="1">
        <f t="shared" si="53"/>
        <v>13</v>
      </c>
      <c r="AA217" s="1">
        <f t="shared" si="54"/>
        <v>94</v>
      </c>
      <c r="AB217" s="1">
        <f t="shared" si="55"/>
        <v>13</v>
      </c>
      <c r="AC217" s="1">
        <f t="shared" si="56"/>
        <v>0</v>
      </c>
      <c r="AD217" s="1">
        <f t="shared" si="57"/>
        <v>9</v>
      </c>
      <c r="AE217" s="1">
        <f t="shared" si="58"/>
        <v>52</v>
      </c>
      <c r="AF217" s="1">
        <f t="shared" si="59"/>
        <v>73</v>
      </c>
      <c r="AG217" s="1">
        <f t="shared" si="60"/>
        <v>52</v>
      </c>
      <c r="AH217" s="1">
        <f t="shared" si="61"/>
        <v>111</v>
      </c>
      <c r="AI217" s="1">
        <f t="shared" si="62"/>
        <v>31</v>
      </c>
      <c r="AJ217">
        <f t="shared" si="63"/>
        <v>596</v>
      </c>
      <c r="AK217" s="1">
        <f t="shared" si="64"/>
        <v>2</v>
      </c>
      <c r="AL217" s="1">
        <f>RANK(AJ217,AJ:AJ,0)+COUNTIFS($AJ$3:AJ217,AJ217)-1</f>
        <v>147</v>
      </c>
      <c r="AM217" s="1">
        <f>RANK(AK217,AK:AK,0)+COUNTIFS($AK$3:AK217,AK217)-1</f>
        <v>231</v>
      </c>
      <c r="AN217" s="5">
        <f t="shared" si="65"/>
        <v>197.66666666666666</v>
      </c>
    </row>
    <row r="218" spans="1:40">
      <c r="A218" s="5">
        <f>RANK(AN218,AN:AN,1)+COUNTIFS($AN$3:AN218,AN218)-1</f>
        <v>201</v>
      </c>
      <c r="B218" s="60" t="s">
        <v>789</v>
      </c>
      <c r="C218" s="60" t="s">
        <v>74</v>
      </c>
      <c r="D218">
        <v>0</v>
      </c>
      <c r="E218">
        <v>91</v>
      </c>
      <c r="F218">
        <v>76</v>
      </c>
      <c r="G218">
        <v>80</v>
      </c>
      <c r="H218">
        <v>113</v>
      </c>
      <c r="I218">
        <v>84</v>
      </c>
      <c r="J218">
        <v>107</v>
      </c>
      <c r="K218">
        <v>62</v>
      </c>
      <c r="L218">
        <v>0</v>
      </c>
      <c r="M218">
        <v>86</v>
      </c>
      <c r="N218">
        <v>125</v>
      </c>
      <c r="O218">
        <v>0</v>
      </c>
      <c r="P218">
        <v>39</v>
      </c>
      <c r="Q218">
        <v>44</v>
      </c>
      <c r="R218">
        <v>25</v>
      </c>
      <c r="S218">
        <v>216</v>
      </c>
      <c r="W218" s="1">
        <f t="shared" si="50"/>
        <v>0</v>
      </c>
      <c r="X218" s="1">
        <f t="shared" si="51"/>
        <v>39</v>
      </c>
      <c r="Y218" s="1">
        <f t="shared" si="52"/>
        <v>55</v>
      </c>
      <c r="Z218" s="1">
        <f t="shared" si="53"/>
        <v>32</v>
      </c>
      <c r="AA218" s="1">
        <f t="shared" si="54"/>
        <v>3</v>
      </c>
      <c r="AB218" s="1">
        <f t="shared" si="55"/>
        <v>9</v>
      </c>
      <c r="AC218" s="1">
        <f t="shared" si="56"/>
        <v>107</v>
      </c>
      <c r="AD218" s="1">
        <f t="shared" si="57"/>
        <v>35</v>
      </c>
      <c r="AE218" s="1">
        <f t="shared" si="58"/>
        <v>127</v>
      </c>
      <c r="AF218" s="1">
        <f t="shared" si="59"/>
        <v>13</v>
      </c>
      <c r="AG218" s="1">
        <f t="shared" si="60"/>
        <v>92</v>
      </c>
      <c r="AH218" s="1">
        <f t="shared" si="61"/>
        <v>0</v>
      </c>
      <c r="AI218" s="1">
        <f t="shared" si="62"/>
        <v>61</v>
      </c>
      <c r="AJ218">
        <f t="shared" si="63"/>
        <v>573</v>
      </c>
      <c r="AK218" s="1">
        <f t="shared" si="64"/>
        <v>3</v>
      </c>
      <c r="AL218" s="1">
        <f>RANK(AJ218,AJ:AJ,0)+COUNTIFS($AJ$3:AJ218,AJ218)-1</f>
        <v>171</v>
      </c>
      <c r="AM218" s="1">
        <f>RANK(AK218,AK:AK,0)+COUNTIFS($AK$3:AK218,AK218)-1</f>
        <v>159</v>
      </c>
      <c r="AN218" s="5">
        <f t="shared" si="65"/>
        <v>182</v>
      </c>
    </row>
    <row r="219" spans="1:40">
      <c r="A219" s="5">
        <f>RANK(AN219,AN:AN,1)+COUNTIFS($AN$3:AN219,AN219)-1</f>
        <v>134</v>
      </c>
      <c r="B219" s="60" t="s">
        <v>790</v>
      </c>
      <c r="C219" s="60" t="s">
        <v>28</v>
      </c>
      <c r="D219">
        <v>0</v>
      </c>
      <c r="E219">
        <v>131</v>
      </c>
      <c r="F219">
        <v>20</v>
      </c>
      <c r="G219">
        <v>55</v>
      </c>
      <c r="H219">
        <v>0</v>
      </c>
      <c r="I219">
        <v>44</v>
      </c>
      <c r="J219">
        <v>125</v>
      </c>
      <c r="K219">
        <v>25</v>
      </c>
      <c r="L219">
        <v>3</v>
      </c>
      <c r="M219">
        <v>65</v>
      </c>
      <c r="N219">
        <v>0</v>
      </c>
      <c r="O219">
        <v>62</v>
      </c>
      <c r="P219">
        <v>86</v>
      </c>
      <c r="Q219">
        <v>84</v>
      </c>
      <c r="R219">
        <v>24</v>
      </c>
      <c r="S219">
        <v>217</v>
      </c>
      <c r="W219" s="1">
        <f t="shared" si="50"/>
        <v>0</v>
      </c>
      <c r="X219" s="1">
        <f t="shared" si="51"/>
        <v>1</v>
      </c>
      <c r="Y219" s="1">
        <f t="shared" si="52"/>
        <v>111</v>
      </c>
      <c r="Z219" s="1">
        <f t="shared" si="53"/>
        <v>7</v>
      </c>
      <c r="AA219" s="1">
        <f t="shared" si="54"/>
        <v>116</v>
      </c>
      <c r="AB219" s="1">
        <f t="shared" si="55"/>
        <v>49</v>
      </c>
      <c r="AC219" s="1">
        <f t="shared" si="56"/>
        <v>125</v>
      </c>
      <c r="AD219" s="1">
        <f t="shared" si="57"/>
        <v>2</v>
      </c>
      <c r="AE219" s="1">
        <f t="shared" si="58"/>
        <v>124</v>
      </c>
      <c r="AF219" s="1">
        <f t="shared" si="59"/>
        <v>8</v>
      </c>
      <c r="AG219" s="1">
        <f t="shared" si="60"/>
        <v>33</v>
      </c>
      <c r="AH219" s="1">
        <f t="shared" si="61"/>
        <v>62</v>
      </c>
      <c r="AI219" s="1">
        <f t="shared" si="62"/>
        <v>14</v>
      </c>
      <c r="AJ219">
        <f t="shared" si="63"/>
        <v>652</v>
      </c>
      <c r="AK219" s="1">
        <f t="shared" si="64"/>
        <v>4</v>
      </c>
      <c r="AL219" s="1">
        <f>RANK(AJ219,AJ:AJ,0)+COUNTIFS($AJ$3:AJ219,AJ219)-1</f>
        <v>106</v>
      </c>
      <c r="AM219" s="1">
        <f>RANK(AK219,AK:AK,0)+COUNTIFS($AK$3:AK219,AK219)-1</f>
        <v>94</v>
      </c>
      <c r="AN219" s="5">
        <f t="shared" si="65"/>
        <v>139</v>
      </c>
    </row>
    <row r="220" spans="1:40">
      <c r="A220" s="5">
        <f>RANK(AN220,AN:AN,1)+COUNTIFS($AN$3:AN220,AN220)-1</f>
        <v>196</v>
      </c>
      <c r="B220" s="60" t="s">
        <v>791</v>
      </c>
      <c r="C220" s="60" t="s">
        <v>40</v>
      </c>
      <c r="D220">
        <v>0</v>
      </c>
      <c r="E220">
        <v>131</v>
      </c>
      <c r="F220">
        <v>75</v>
      </c>
      <c r="G220">
        <v>114</v>
      </c>
      <c r="H220">
        <v>0</v>
      </c>
      <c r="I220">
        <v>27</v>
      </c>
      <c r="J220">
        <v>52</v>
      </c>
      <c r="K220">
        <v>103</v>
      </c>
      <c r="L220">
        <v>78</v>
      </c>
      <c r="M220">
        <v>99</v>
      </c>
      <c r="N220">
        <v>126</v>
      </c>
      <c r="O220">
        <v>0</v>
      </c>
      <c r="P220">
        <v>30</v>
      </c>
      <c r="Q220">
        <v>69</v>
      </c>
      <c r="R220">
        <v>28</v>
      </c>
      <c r="S220">
        <v>218</v>
      </c>
      <c r="W220" s="1">
        <f t="shared" si="50"/>
        <v>0</v>
      </c>
      <c r="X220" s="1">
        <f t="shared" si="51"/>
        <v>1</v>
      </c>
      <c r="Y220" s="1">
        <f t="shared" si="52"/>
        <v>56</v>
      </c>
      <c r="Z220" s="1">
        <f t="shared" si="53"/>
        <v>66</v>
      </c>
      <c r="AA220" s="1">
        <f t="shared" si="54"/>
        <v>116</v>
      </c>
      <c r="AB220" s="1">
        <f t="shared" si="55"/>
        <v>66</v>
      </c>
      <c r="AC220" s="1">
        <f t="shared" si="56"/>
        <v>52</v>
      </c>
      <c r="AD220" s="1">
        <f t="shared" si="57"/>
        <v>76</v>
      </c>
      <c r="AE220" s="1">
        <f t="shared" si="58"/>
        <v>49</v>
      </c>
      <c r="AF220" s="1">
        <f t="shared" si="59"/>
        <v>26</v>
      </c>
      <c r="AG220" s="1">
        <f t="shared" si="60"/>
        <v>93</v>
      </c>
      <c r="AH220" s="1">
        <f t="shared" si="61"/>
        <v>0</v>
      </c>
      <c r="AI220" s="1">
        <f t="shared" si="62"/>
        <v>70</v>
      </c>
      <c r="AJ220">
        <f t="shared" si="63"/>
        <v>671</v>
      </c>
      <c r="AK220" s="1">
        <f t="shared" si="64"/>
        <v>2</v>
      </c>
      <c r="AL220" s="1">
        <f>RANK(AJ220,AJ:AJ,0)+COUNTIFS($AJ$3:AJ220,AJ220)-1</f>
        <v>87</v>
      </c>
      <c r="AM220" s="1">
        <f>RANK(AK220,AK:AK,0)+COUNTIFS($AK$3:AK220,AK220)-1</f>
        <v>232</v>
      </c>
      <c r="AN220" s="5">
        <f t="shared" si="65"/>
        <v>179</v>
      </c>
    </row>
    <row r="221" spans="1:40">
      <c r="A221" s="5">
        <f>RANK(AN221,AN:AN,1)+COUNTIFS($AN$3:AN221,AN221)-1</f>
        <v>232</v>
      </c>
      <c r="B221" s="60" t="s">
        <v>792</v>
      </c>
      <c r="C221" s="60" t="s">
        <v>125</v>
      </c>
      <c r="D221">
        <v>0</v>
      </c>
      <c r="E221">
        <v>86</v>
      </c>
      <c r="F221">
        <v>131</v>
      </c>
      <c r="G221">
        <v>78</v>
      </c>
      <c r="H221">
        <v>121</v>
      </c>
      <c r="I221">
        <v>0</v>
      </c>
      <c r="J221">
        <v>80</v>
      </c>
      <c r="K221">
        <v>6</v>
      </c>
      <c r="L221">
        <v>106</v>
      </c>
      <c r="M221">
        <v>114</v>
      </c>
      <c r="N221">
        <v>0</v>
      </c>
      <c r="O221">
        <v>49</v>
      </c>
      <c r="P221">
        <v>5</v>
      </c>
      <c r="Q221">
        <v>95</v>
      </c>
      <c r="R221">
        <v>47</v>
      </c>
      <c r="S221">
        <v>219</v>
      </c>
      <c r="W221" s="1">
        <f t="shared" si="50"/>
        <v>0</v>
      </c>
      <c r="X221" s="1">
        <f t="shared" si="51"/>
        <v>44</v>
      </c>
      <c r="Y221" s="1">
        <f t="shared" si="52"/>
        <v>0</v>
      </c>
      <c r="Z221" s="1">
        <f t="shared" si="53"/>
        <v>30</v>
      </c>
      <c r="AA221" s="1">
        <f t="shared" si="54"/>
        <v>5</v>
      </c>
      <c r="AB221" s="1">
        <f t="shared" si="55"/>
        <v>93</v>
      </c>
      <c r="AC221" s="1">
        <f t="shared" si="56"/>
        <v>80</v>
      </c>
      <c r="AD221" s="1">
        <f t="shared" si="57"/>
        <v>21</v>
      </c>
      <c r="AE221" s="1">
        <f t="shared" si="58"/>
        <v>21</v>
      </c>
      <c r="AF221" s="1">
        <f t="shared" si="59"/>
        <v>41</v>
      </c>
      <c r="AG221" s="1">
        <f t="shared" si="60"/>
        <v>33</v>
      </c>
      <c r="AH221" s="1">
        <f t="shared" si="61"/>
        <v>49</v>
      </c>
      <c r="AI221" s="1">
        <f t="shared" si="62"/>
        <v>95</v>
      </c>
      <c r="AJ221">
        <f t="shared" si="63"/>
        <v>512</v>
      </c>
      <c r="AK221" s="1">
        <f t="shared" si="64"/>
        <v>3</v>
      </c>
      <c r="AL221" s="1">
        <f>RANK(AJ221,AJ:AJ,0)+COUNTIFS($AJ$3:AJ221,AJ221)-1</f>
        <v>225</v>
      </c>
      <c r="AM221" s="1">
        <f>RANK(AK221,AK:AK,0)+COUNTIFS($AK$3:AK221,AK221)-1</f>
        <v>160</v>
      </c>
      <c r="AN221" s="5">
        <f t="shared" si="65"/>
        <v>201.33333333333334</v>
      </c>
    </row>
    <row r="222" spans="1:40">
      <c r="A222" s="5">
        <f>RANK(AN222,AN:AN,1)+COUNTIFS($AN$3:AN222,AN222)-1</f>
        <v>233</v>
      </c>
      <c r="B222" s="60" t="s">
        <v>793</v>
      </c>
      <c r="C222" s="60" t="s">
        <v>71</v>
      </c>
      <c r="D222">
        <v>0</v>
      </c>
      <c r="E222">
        <v>3</v>
      </c>
      <c r="F222">
        <v>131</v>
      </c>
      <c r="G222">
        <v>35</v>
      </c>
      <c r="H222">
        <v>0</v>
      </c>
      <c r="I222">
        <v>25</v>
      </c>
      <c r="J222">
        <v>69</v>
      </c>
      <c r="K222">
        <v>78</v>
      </c>
      <c r="L222">
        <v>93</v>
      </c>
      <c r="M222">
        <v>28</v>
      </c>
      <c r="N222">
        <v>69</v>
      </c>
      <c r="O222">
        <v>0</v>
      </c>
      <c r="P222">
        <v>126</v>
      </c>
      <c r="Q222">
        <v>103</v>
      </c>
      <c r="R222">
        <v>99</v>
      </c>
      <c r="S222">
        <v>220</v>
      </c>
      <c r="W222" s="1">
        <f t="shared" si="50"/>
        <v>0</v>
      </c>
      <c r="X222" s="1">
        <f t="shared" si="51"/>
        <v>127</v>
      </c>
      <c r="Y222" s="1">
        <f t="shared" si="52"/>
        <v>0</v>
      </c>
      <c r="Z222" s="1">
        <f t="shared" si="53"/>
        <v>13</v>
      </c>
      <c r="AA222" s="1">
        <f t="shared" si="54"/>
        <v>116</v>
      </c>
      <c r="AB222" s="1">
        <f t="shared" si="55"/>
        <v>68</v>
      </c>
      <c r="AC222" s="1">
        <f t="shared" si="56"/>
        <v>69</v>
      </c>
      <c r="AD222" s="1">
        <f t="shared" si="57"/>
        <v>51</v>
      </c>
      <c r="AE222" s="1">
        <f t="shared" si="58"/>
        <v>34</v>
      </c>
      <c r="AF222" s="1">
        <f t="shared" si="59"/>
        <v>45</v>
      </c>
      <c r="AG222" s="1">
        <f t="shared" si="60"/>
        <v>36</v>
      </c>
      <c r="AH222" s="1">
        <f t="shared" si="61"/>
        <v>0</v>
      </c>
      <c r="AI222" s="1">
        <f t="shared" si="62"/>
        <v>26</v>
      </c>
      <c r="AJ222">
        <f t="shared" si="63"/>
        <v>585</v>
      </c>
      <c r="AK222" s="1">
        <f t="shared" si="64"/>
        <v>2</v>
      </c>
      <c r="AL222" s="1">
        <f>RANK(AJ222,AJ:AJ,0)+COUNTIFS($AJ$3:AJ222,AJ222)-1</f>
        <v>153</v>
      </c>
      <c r="AM222" s="1">
        <f>RANK(AK222,AK:AK,0)+COUNTIFS($AK$3:AK222,AK222)-1</f>
        <v>233</v>
      </c>
      <c r="AN222" s="5">
        <f t="shared" si="65"/>
        <v>202</v>
      </c>
    </row>
    <row r="223" spans="1:40">
      <c r="A223" s="5">
        <f>RANK(AN223,AN:AN,1)+COUNTIFS($AN$3:AN223,AN223)-1</f>
        <v>266</v>
      </c>
      <c r="B223" s="60" t="s">
        <v>794</v>
      </c>
      <c r="C223" s="60" t="s">
        <v>41</v>
      </c>
      <c r="D223">
        <v>0</v>
      </c>
      <c r="E223">
        <v>109</v>
      </c>
      <c r="F223">
        <v>131</v>
      </c>
      <c r="G223">
        <v>91</v>
      </c>
      <c r="H223">
        <v>0</v>
      </c>
      <c r="I223">
        <v>77</v>
      </c>
      <c r="J223">
        <v>96</v>
      </c>
      <c r="K223">
        <v>8</v>
      </c>
      <c r="L223">
        <v>116</v>
      </c>
      <c r="M223">
        <v>11</v>
      </c>
      <c r="N223">
        <v>73</v>
      </c>
      <c r="O223">
        <v>0</v>
      </c>
      <c r="P223">
        <v>130</v>
      </c>
      <c r="Q223">
        <v>36</v>
      </c>
      <c r="R223">
        <v>27</v>
      </c>
      <c r="S223">
        <v>221</v>
      </c>
      <c r="W223" s="1">
        <f t="shared" si="50"/>
        <v>0</v>
      </c>
      <c r="X223" s="1">
        <f t="shared" si="51"/>
        <v>21</v>
      </c>
      <c r="Y223" s="1">
        <f t="shared" si="52"/>
        <v>0</v>
      </c>
      <c r="Z223" s="1">
        <f t="shared" si="53"/>
        <v>43</v>
      </c>
      <c r="AA223" s="1">
        <f t="shared" si="54"/>
        <v>116</v>
      </c>
      <c r="AB223" s="1">
        <f t="shared" si="55"/>
        <v>16</v>
      </c>
      <c r="AC223" s="1">
        <f t="shared" si="56"/>
        <v>96</v>
      </c>
      <c r="AD223" s="1">
        <f t="shared" si="57"/>
        <v>19</v>
      </c>
      <c r="AE223" s="1">
        <f t="shared" si="58"/>
        <v>11</v>
      </c>
      <c r="AF223" s="1">
        <f t="shared" si="59"/>
        <v>62</v>
      </c>
      <c r="AG223" s="1">
        <f t="shared" si="60"/>
        <v>40</v>
      </c>
      <c r="AH223" s="1">
        <f t="shared" si="61"/>
        <v>0</v>
      </c>
      <c r="AI223" s="1">
        <f t="shared" si="62"/>
        <v>30</v>
      </c>
      <c r="AJ223">
        <f t="shared" si="63"/>
        <v>454</v>
      </c>
      <c r="AK223" s="1">
        <f t="shared" si="64"/>
        <v>2</v>
      </c>
      <c r="AL223" s="1">
        <f>RANK(AJ223,AJ:AJ,0)+COUNTIFS($AJ$3:AJ223,AJ223)-1</f>
        <v>257</v>
      </c>
      <c r="AM223" s="1">
        <f>RANK(AK223,AK:AK,0)+COUNTIFS($AK$3:AK223,AK223)-1</f>
        <v>234</v>
      </c>
      <c r="AN223" s="5">
        <f t="shared" si="65"/>
        <v>237.33333333333334</v>
      </c>
    </row>
    <row r="224" spans="1:40">
      <c r="A224" s="5">
        <f>RANK(AN224,AN:AN,1)+COUNTIFS($AN$3:AN224,AN224)-1</f>
        <v>191</v>
      </c>
      <c r="B224" s="60" t="s">
        <v>795</v>
      </c>
      <c r="C224" s="60" t="s">
        <v>123</v>
      </c>
      <c r="D224">
        <v>0</v>
      </c>
      <c r="E224">
        <v>100</v>
      </c>
      <c r="F224">
        <v>89</v>
      </c>
      <c r="G224">
        <v>131</v>
      </c>
      <c r="H224">
        <v>26</v>
      </c>
      <c r="I224">
        <v>14</v>
      </c>
      <c r="J224">
        <v>72</v>
      </c>
      <c r="K224">
        <v>105</v>
      </c>
      <c r="L224">
        <v>110</v>
      </c>
      <c r="M224">
        <v>0</v>
      </c>
      <c r="N224">
        <v>59</v>
      </c>
      <c r="O224">
        <v>46</v>
      </c>
      <c r="P224">
        <v>45</v>
      </c>
      <c r="Q224">
        <v>0</v>
      </c>
      <c r="R224">
        <v>7</v>
      </c>
      <c r="S224">
        <v>222</v>
      </c>
      <c r="W224" s="1">
        <f t="shared" si="50"/>
        <v>0</v>
      </c>
      <c r="X224" s="1">
        <f t="shared" si="51"/>
        <v>30</v>
      </c>
      <c r="Y224" s="1">
        <f t="shared" si="52"/>
        <v>42</v>
      </c>
      <c r="Z224" s="1">
        <f t="shared" si="53"/>
        <v>83</v>
      </c>
      <c r="AA224" s="1">
        <f t="shared" si="54"/>
        <v>90</v>
      </c>
      <c r="AB224" s="1">
        <f t="shared" si="55"/>
        <v>79</v>
      </c>
      <c r="AC224" s="1">
        <f t="shared" si="56"/>
        <v>72</v>
      </c>
      <c r="AD224" s="1">
        <f t="shared" si="57"/>
        <v>78</v>
      </c>
      <c r="AE224" s="1">
        <f t="shared" si="58"/>
        <v>17</v>
      </c>
      <c r="AF224" s="1">
        <f t="shared" si="59"/>
        <v>73</v>
      </c>
      <c r="AG224" s="1">
        <f t="shared" si="60"/>
        <v>26</v>
      </c>
      <c r="AH224" s="1">
        <f t="shared" si="61"/>
        <v>46</v>
      </c>
      <c r="AI224" s="1">
        <f t="shared" si="62"/>
        <v>55</v>
      </c>
      <c r="AJ224">
        <f t="shared" si="63"/>
        <v>691</v>
      </c>
      <c r="AK224" s="1">
        <f t="shared" si="64"/>
        <v>2</v>
      </c>
      <c r="AL224" s="1">
        <f>RANK(AJ224,AJ:AJ,0)+COUNTIFS($AJ$3:AJ224,AJ224)-1</f>
        <v>73</v>
      </c>
      <c r="AM224" s="1">
        <f>RANK(AK224,AK:AK,0)+COUNTIFS($AK$3:AK224,AK224)-1</f>
        <v>235</v>
      </c>
      <c r="AN224" s="5">
        <f t="shared" si="65"/>
        <v>176.66666666666666</v>
      </c>
    </row>
    <row r="225" spans="1:40">
      <c r="A225" s="5">
        <f>RANK(AN225,AN:AN,1)+COUNTIFS($AN$3:AN225,AN225)-1</f>
        <v>260</v>
      </c>
      <c r="B225" s="60" t="s">
        <v>796</v>
      </c>
      <c r="C225" s="60" t="s">
        <v>25</v>
      </c>
      <c r="D225">
        <v>2</v>
      </c>
      <c r="E225">
        <v>0</v>
      </c>
      <c r="F225">
        <v>131</v>
      </c>
      <c r="G225">
        <v>17</v>
      </c>
      <c r="H225">
        <v>60</v>
      </c>
      <c r="I225">
        <v>131</v>
      </c>
      <c r="J225">
        <v>59</v>
      </c>
      <c r="K225">
        <v>45</v>
      </c>
      <c r="L225">
        <v>67</v>
      </c>
      <c r="M225">
        <v>0</v>
      </c>
      <c r="N225">
        <v>16</v>
      </c>
      <c r="O225">
        <v>72</v>
      </c>
      <c r="P225">
        <v>105</v>
      </c>
      <c r="Q225">
        <v>0</v>
      </c>
      <c r="R225">
        <v>118</v>
      </c>
      <c r="S225">
        <v>223</v>
      </c>
      <c r="W225" s="1">
        <f t="shared" si="50"/>
        <v>2</v>
      </c>
      <c r="X225" s="1">
        <f t="shared" si="51"/>
        <v>130</v>
      </c>
      <c r="Y225" s="1">
        <f t="shared" si="52"/>
        <v>0</v>
      </c>
      <c r="Z225" s="1">
        <f t="shared" si="53"/>
        <v>31</v>
      </c>
      <c r="AA225" s="1">
        <f t="shared" si="54"/>
        <v>56</v>
      </c>
      <c r="AB225" s="1">
        <f t="shared" si="55"/>
        <v>38</v>
      </c>
      <c r="AC225" s="1">
        <f t="shared" si="56"/>
        <v>59</v>
      </c>
      <c r="AD225" s="1">
        <f t="shared" si="57"/>
        <v>18</v>
      </c>
      <c r="AE225" s="1">
        <f t="shared" si="58"/>
        <v>60</v>
      </c>
      <c r="AF225" s="1">
        <f t="shared" si="59"/>
        <v>73</v>
      </c>
      <c r="AG225" s="1">
        <f t="shared" si="60"/>
        <v>17</v>
      </c>
      <c r="AH225" s="1">
        <f t="shared" si="61"/>
        <v>72</v>
      </c>
      <c r="AI225" s="1">
        <f t="shared" si="62"/>
        <v>5</v>
      </c>
      <c r="AJ225">
        <f t="shared" si="63"/>
        <v>561</v>
      </c>
      <c r="AK225" s="1">
        <f t="shared" si="64"/>
        <v>1</v>
      </c>
      <c r="AL225" s="1">
        <f>RANK(AJ225,AJ:AJ,0)+COUNTIFS($AJ$3:AJ225,AJ225)-1</f>
        <v>183</v>
      </c>
      <c r="AM225" s="1">
        <f>RANK(AK225,AK:AK,0)+COUNTIFS($AK$3:AK225,AK225)-1</f>
        <v>281</v>
      </c>
      <c r="AN225" s="5">
        <f t="shared" si="65"/>
        <v>229</v>
      </c>
    </row>
    <row r="226" spans="1:40">
      <c r="A226" s="5">
        <f>RANK(AN226,AN:AN,1)+COUNTIFS($AN$3:AN226,AN226)-1</f>
        <v>202</v>
      </c>
      <c r="B226" s="60" t="s">
        <v>797</v>
      </c>
      <c r="C226" s="60" t="s">
        <v>40</v>
      </c>
      <c r="D226">
        <v>0</v>
      </c>
      <c r="E226">
        <v>131</v>
      </c>
      <c r="F226">
        <v>75</v>
      </c>
      <c r="G226">
        <v>114</v>
      </c>
      <c r="H226">
        <v>0</v>
      </c>
      <c r="I226">
        <v>27</v>
      </c>
      <c r="J226">
        <v>52</v>
      </c>
      <c r="K226">
        <v>103</v>
      </c>
      <c r="L226">
        <v>78</v>
      </c>
      <c r="M226">
        <v>99</v>
      </c>
      <c r="N226">
        <v>126</v>
      </c>
      <c r="O226">
        <v>0</v>
      </c>
      <c r="P226">
        <v>30</v>
      </c>
      <c r="Q226">
        <v>69</v>
      </c>
      <c r="R226">
        <v>28</v>
      </c>
      <c r="S226">
        <v>224</v>
      </c>
      <c r="W226" s="1">
        <f t="shared" si="50"/>
        <v>0</v>
      </c>
      <c r="X226" s="1">
        <f t="shared" si="51"/>
        <v>1</v>
      </c>
      <c r="Y226" s="1">
        <f t="shared" si="52"/>
        <v>56</v>
      </c>
      <c r="Z226" s="1">
        <f t="shared" si="53"/>
        <v>66</v>
      </c>
      <c r="AA226" s="1">
        <f t="shared" si="54"/>
        <v>116</v>
      </c>
      <c r="AB226" s="1">
        <f t="shared" si="55"/>
        <v>66</v>
      </c>
      <c r="AC226" s="1">
        <f t="shared" si="56"/>
        <v>52</v>
      </c>
      <c r="AD226" s="1">
        <f t="shared" si="57"/>
        <v>76</v>
      </c>
      <c r="AE226" s="1">
        <f t="shared" si="58"/>
        <v>49</v>
      </c>
      <c r="AF226" s="1">
        <f t="shared" si="59"/>
        <v>26</v>
      </c>
      <c r="AG226" s="1">
        <f t="shared" si="60"/>
        <v>93</v>
      </c>
      <c r="AH226" s="1">
        <f t="shared" si="61"/>
        <v>0</v>
      </c>
      <c r="AI226" s="1">
        <f t="shared" si="62"/>
        <v>70</v>
      </c>
      <c r="AJ226">
        <f t="shared" si="63"/>
        <v>671</v>
      </c>
      <c r="AK226" s="1">
        <f t="shared" si="64"/>
        <v>2</v>
      </c>
      <c r="AL226" s="1">
        <f>RANK(AJ226,AJ:AJ,0)+COUNTIFS($AJ$3:AJ226,AJ226)-1</f>
        <v>88</v>
      </c>
      <c r="AM226" s="1">
        <f>RANK(AK226,AK:AK,0)+COUNTIFS($AK$3:AK226,AK226)-1</f>
        <v>236</v>
      </c>
      <c r="AN226" s="5">
        <f t="shared" si="65"/>
        <v>182.66666666666666</v>
      </c>
    </row>
    <row r="227" spans="1:40">
      <c r="A227" s="5">
        <f>RANK(AN227,AN:AN,1)+COUNTIFS($AN$3:AN227,AN227)-1</f>
        <v>276</v>
      </c>
      <c r="B227" s="60" t="s">
        <v>798</v>
      </c>
      <c r="C227" s="60" t="s">
        <v>63</v>
      </c>
      <c r="D227">
        <v>0</v>
      </c>
      <c r="E227">
        <v>85</v>
      </c>
      <c r="F227">
        <v>126</v>
      </c>
      <c r="G227">
        <v>63</v>
      </c>
      <c r="H227">
        <v>131</v>
      </c>
      <c r="I227">
        <v>98</v>
      </c>
      <c r="J227">
        <v>0</v>
      </c>
      <c r="K227">
        <v>42</v>
      </c>
      <c r="L227">
        <v>118</v>
      </c>
      <c r="M227">
        <v>0</v>
      </c>
      <c r="N227">
        <v>121</v>
      </c>
      <c r="O227">
        <v>66</v>
      </c>
      <c r="P227">
        <v>19</v>
      </c>
      <c r="Q227">
        <v>35</v>
      </c>
      <c r="R227">
        <v>112</v>
      </c>
      <c r="S227">
        <v>225</v>
      </c>
      <c r="W227" s="1">
        <f t="shared" si="50"/>
        <v>0</v>
      </c>
      <c r="X227" s="1">
        <f t="shared" si="51"/>
        <v>45</v>
      </c>
      <c r="Y227" s="1">
        <f t="shared" si="52"/>
        <v>5</v>
      </c>
      <c r="Z227" s="1">
        <f t="shared" si="53"/>
        <v>15</v>
      </c>
      <c r="AA227" s="1">
        <f t="shared" si="54"/>
        <v>15</v>
      </c>
      <c r="AB227" s="1">
        <f t="shared" si="55"/>
        <v>5</v>
      </c>
      <c r="AC227" s="1">
        <f t="shared" si="56"/>
        <v>0</v>
      </c>
      <c r="AD227" s="1">
        <f t="shared" si="57"/>
        <v>15</v>
      </c>
      <c r="AE227" s="1">
        <f t="shared" si="58"/>
        <v>9</v>
      </c>
      <c r="AF227" s="1">
        <f t="shared" si="59"/>
        <v>73</v>
      </c>
      <c r="AG227" s="1">
        <f t="shared" si="60"/>
        <v>88</v>
      </c>
      <c r="AH227" s="1">
        <f t="shared" si="61"/>
        <v>66</v>
      </c>
      <c r="AI227" s="1">
        <f t="shared" si="62"/>
        <v>81</v>
      </c>
      <c r="AJ227">
        <f t="shared" si="63"/>
        <v>417</v>
      </c>
      <c r="AK227" s="1">
        <f t="shared" si="64"/>
        <v>2</v>
      </c>
      <c r="AL227" s="1">
        <f>RANK(AJ227,AJ:AJ,0)+COUNTIFS($AJ$3:AJ227,AJ227)-1</f>
        <v>274</v>
      </c>
      <c r="AM227" s="1">
        <f>RANK(AK227,AK:AK,0)+COUNTIFS($AK$3:AK227,AK227)-1</f>
        <v>237</v>
      </c>
      <c r="AN227" s="5">
        <f t="shared" si="65"/>
        <v>245.33333333333334</v>
      </c>
    </row>
    <row r="228" spans="1:40">
      <c r="A228" s="5">
        <f>RANK(AN228,AN:AN,1)+COUNTIFS($AN$3:AN228,AN228)-1</f>
        <v>193</v>
      </c>
      <c r="B228" s="60" t="s">
        <v>799</v>
      </c>
      <c r="C228" s="60" t="s">
        <v>42</v>
      </c>
      <c r="D228">
        <v>0</v>
      </c>
      <c r="E228">
        <v>43</v>
      </c>
      <c r="F228">
        <v>17</v>
      </c>
      <c r="G228">
        <v>113</v>
      </c>
      <c r="H228">
        <v>131</v>
      </c>
      <c r="I228">
        <v>0</v>
      </c>
      <c r="J228">
        <v>5</v>
      </c>
      <c r="K228">
        <v>51</v>
      </c>
      <c r="L228">
        <v>49</v>
      </c>
      <c r="M228">
        <v>106</v>
      </c>
      <c r="N228">
        <v>20</v>
      </c>
      <c r="O228">
        <v>0</v>
      </c>
      <c r="P228">
        <v>29</v>
      </c>
      <c r="Q228">
        <v>80</v>
      </c>
      <c r="R228">
        <v>95</v>
      </c>
      <c r="S228">
        <v>226</v>
      </c>
      <c r="W228" s="1">
        <f t="shared" si="50"/>
        <v>0</v>
      </c>
      <c r="X228" s="1">
        <f t="shared" si="51"/>
        <v>87</v>
      </c>
      <c r="Y228" s="1">
        <f t="shared" si="52"/>
        <v>114</v>
      </c>
      <c r="Z228" s="1">
        <f t="shared" si="53"/>
        <v>65</v>
      </c>
      <c r="AA228" s="1">
        <f t="shared" si="54"/>
        <v>15</v>
      </c>
      <c r="AB228" s="1">
        <f t="shared" si="55"/>
        <v>93</v>
      </c>
      <c r="AC228" s="1">
        <f t="shared" si="56"/>
        <v>5</v>
      </c>
      <c r="AD228" s="1">
        <f t="shared" si="57"/>
        <v>24</v>
      </c>
      <c r="AE228" s="1">
        <f t="shared" si="58"/>
        <v>78</v>
      </c>
      <c r="AF228" s="1">
        <f t="shared" si="59"/>
        <v>33</v>
      </c>
      <c r="AG228" s="1">
        <f t="shared" si="60"/>
        <v>13</v>
      </c>
      <c r="AH228" s="1">
        <f t="shared" si="61"/>
        <v>0</v>
      </c>
      <c r="AI228" s="1">
        <f t="shared" si="62"/>
        <v>71</v>
      </c>
      <c r="AJ228">
        <f t="shared" si="63"/>
        <v>598</v>
      </c>
      <c r="AK228" s="1">
        <f t="shared" si="64"/>
        <v>3</v>
      </c>
      <c r="AL228" s="1">
        <f>RANK(AJ228,AJ:AJ,0)+COUNTIFS($AJ$3:AJ228,AJ228)-1</f>
        <v>145</v>
      </c>
      <c r="AM228" s="1">
        <f>RANK(AK228,AK:AK,0)+COUNTIFS($AK$3:AK228,AK228)-1</f>
        <v>161</v>
      </c>
      <c r="AN228" s="5">
        <f t="shared" si="65"/>
        <v>177.33333333333334</v>
      </c>
    </row>
    <row r="229" spans="1:40">
      <c r="A229" s="5">
        <f>RANK(AN229,AN:AN,1)+COUNTIFS($AN$3:AN229,AN229)-1</f>
        <v>105</v>
      </c>
      <c r="B229" s="60" t="s">
        <v>800</v>
      </c>
      <c r="C229" s="60" t="s">
        <v>80</v>
      </c>
      <c r="D229">
        <v>0</v>
      </c>
      <c r="E229">
        <v>37</v>
      </c>
      <c r="F229">
        <v>131</v>
      </c>
      <c r="G229">
        <v>99</v>
      </c>
      <c r="H229">
        <v>118</v>
      </c>
      <c r="I229">
        <v>0</v>
      </c>
      <c r="J229">
        <v>98</v>
      </c>
      <c r="K229">
        <v>122</v>
      </c>
      <c r="L229">
        <v>19</v>
      </c>
      <c r="M229">
        <v>15</v>
      </c>
      <c r="N229">
        <v>0</v>
      </c>
      <c r="O229">
        <v>2</v>
      </c>
      <c r="P229">
        <v>121</v>
      </c>
      <c r="Q229">
        <v>112</v>
      </c>
      <c r="R229">
        <v>17</v>
      </c>
      <c r="S229">
        <v>227</v>
      </c>
      <c r="W229" s="1">
        <f t="shared" si="50"/>
        <v>0</v>
      </c>
      <c r="X229" s="1">
        <f t="shared" si="51"/>
        <v>93</v>
      </c>
      <c r="Y229" s="1">
        <f t="shared" si="52"/>
        <v>0</v>
      </c>
      <c r="Z229" s="1">
        <f t="shared" si="53"/>
        <v>51</v>
      </c>
      <c r="AA229" s="1">
        <f t="shared" si="54"/>
        <v>2</v>
      </c>
      <c r="AB229" s="1">
        <f t="shared" si="55"/>
        <v>93</v>
      </c>
      <c r="AC229" s="1">
        <f t="shared" si="56"/>
        <v>98</v>
      </c>
      <c r="AD229" s="1">
        <f t="shared" si="57"/>
        <v>95</v>
      </c>
      <c r="AE229" s="1">
        <f t="shared" si="58"/>
        <v>108</v>
      </c>
      <c r="AF229" s="1">
        <f t="shared" si="59"/>
        <v>58</v>
      </c>
      <c r="AG229" s="1">
        <f t="shared" si="60"/>
        <v>33</v>
      </c>
      <c r="AH229" s="1">
        <f t="shared" si="61"/>
        <v>2</v>
      </c>
      <c r="AI229" s="1">
        <f t="shared" si="62"/>
        <v>21</v>
      </c>
      <c r="AJ229">
        <f t="shared" si="63"/>
        <v>654</v>
      </c>
      <c r="AK229" s="1">
        <f t="shared" si="64"/>
        <v>5</v>
      </c>
      <c r="AL229" s="1">
        <f>RANK(AJ229,AJ:AJ,0)+COUNTIFS($AJ$3:AJ229,AJ229)-1</f>
        <v>104</v>
      </c>
      <c r="AM229" s="1">
        <f>RANK(AK229,AK:AK,0)+COUNTIFS($AK$3:AK229,AK229)-1</f>
        <v>40</v>
      </c>
      <c r="AN229" s="5">
        <f t="shared" si="65"/>
        <v>123.66666666666667</v>
      </c>
    </row>
    <row r="230" spans="1:40">
      <c r="A230" s="5">
        <f>RANK(AN230,AN:AN,1)+COUNTIFS($AN$3:AN230,AN230)-1</f>
        <v>258</v>
      </c>
      <c r="B230" s="60" t="s">
        <v>801</v>
      </c>
      <c r="C230" s="60" t="s">
        <v>78</v>
      </c>
      <c r="D230">
        <v>0</v>
      </c>
      <c r="E230">
        <v>76</v>
      </c>
      <c r="F230">
        <v>131</v>
      </c>
      <c r="G230">
        <v>89</v>
      </c>
      <c r="H230">
        <v>106</v>
      </c>
      <c r="I230">
        <v>85</v>
      </c>
      <c r="J230">
        <v>73</v>
      </c>
      <c r="K230">
        <v>104</v>
      </c>
      <c r="L230">
        <v>0</v>
      </c>
      <c r="M230">
        <v>31</v>
      </c>
      <c r="N230">
        <v>117</v>
      </c>
      <c r="O230">
        <v>0</v>
      </c>
      <c r="P230">
        <v>88</v>
      </c>
      <c r="Q230">
        <v>34</v>
      </c>
      <c r="R230">
        <v>75</v>
      </c>
      <c r="S230">
        <v>228</v>
      </c>
      <c r="W230" s="1">
        <f t="shared" si="50"/>
        <v>0</v>
      </c>
      <c r="X230" s="1">
        <f t="shared" si="51"/>
        <v>54</v>
      </c>
      <c r="Y230" s="1">
        <f t="shared" si="52"/>
        <v>0</v>
      </c>
      <c r="Z230" s="1">
        <f t="shared" si="53"/>
        <v>41</v>
      </c>
      <c r="AA230" s="1">
        <f t="shared" si="54"/>
        <v>10</v>
      </c>
      <c r="AB230" s="1">
        <f t="shared" si="55"/>
        <v>8</v>
      </c>
      <c r="AC230" s="1">
        <f t="shared" si="56"/>
        <v>73</v>
      </c>
      <c r="AD230" s="1">
        <f t="shared" si="57"/>
        <v>77</v>
      </c>
      <c r="AE230" s="1">
        <f t="shared" si="58"/>
        <v>127</v>
      </c>
      <c r="AF230" s="1">
        <f t="shared" si="59"/>
        <v>42</v>
      </c>
      <c r="AG230" s="1">
        <f t="shared" si="60"/>
        <v>84</v>
      </c>
      <c r="AH230" s="1">
        <f t="shared" si="61"/>
        <v>0</v>
      </c>
      <c r="AI230" s="1">
        <f t="shared" si="62"/>
        <v>12</v>
      </c>
      <c r="AJ230">
        <f t="shared" si="63"/>
        <v>528</v>
      </c>
      <c r="AK230" s="1">
        <f t="shared" si="64"/>
        <v>2</v>
      </c>
      <c r="AL230" s="1">
        <f>RANK(AJ230,AJ:AJ,0)+COUNTIFS($AJ$3:AJ230,AJ230)-1</f>
        <v>213</v>
      </c>
      <c r="AM230" s="1">
        <f>RANK(AK230,AK:AK,0)+COUNTIFS($AK$3:AK230,AK230)-1</f>
        <v>238</v>
      </c>
      <c r="AN230" s="5">
        <f t="shared" si="65"/>
        <v>226.33333333333334</v>
      </c>
    </row>
    <row r="231" spans="1:40">
      <c r="A231" s="5">
        <f>RANK(AN231,AN:AN,1)+COUNTIFS($AN$3:AN231,AN231)-1</f>
        <v>248</v>
      </c>
      <c r="B231" s="60" t="s">
        <v>802</v>
      </c>
      <c r="C231" s="60" t="s">
        <v>24</v>
      </c>
      <c r="D231">
        <v>0</v>
      </c>
      <c r="E231">
        <v>131</v>
      </c>
      <c r="F231">
        <v>78</v>
      </c>
      <c r="G231">
        <v>123</v>
      </c>
      <c r="H231">
        <v>55</v>
      </c>
      <c r="I231">
        <v>127</v>
      </c>
      <c r="J231">
        <v>27</v>
      </c>
      <c r="K231">
        <v>0</v>
      </c>
      <c r="L231">
        <v>120</v>
      </c>
      <c r="M231">
        <v>8</v>
      </c>
      <c r="N231">
        <v>130</v>
      </c>
      <c r="O231">
        <v>11</v>
      </c>
      <c r="P231">
        <v>0</v>
      </c>
      <c r="Q231">
        <v>116</v>
      </c>
      <c r="R231">
        <v>36</v>
      </c>
      <c r="S231">
        <v>229</v>
      </c>
      <c r="W231" s="1">
        <f t="shared" si="50"/>
        <v>0</v>
      </c>
      <c r="X231" s="1">
        <f t="shared" si="51"/>
        <v>1</v>
      </c>
      <c r="Y231" s="1">
        <f t="shared" si="52"/>
        <v>53</v>
      </c>
      <c r="Z231" s="1">
        <f t="shared" si="53"/>
        <v>75</v>
      </c>
      <c r="AA231" s="1">
        <f t="shared" si="54"/>
        <v>61</v>
      </c>
      <c r="AB231" s="1">
        <f t="shared" si="55"/>
        <v>34</v>
      </c>
      <c r="AC231" s="1">
        <f t="shared" si="56"/>
        <v>27</v>
      </c>
      <c r="AD231" s="1">
        <f t="shared" si="57"/>
        <v>27</v>
      </c>
      <c r="AE231" s="1">
        <f t="shared" si="58"/>
        <v>7</v>
      </c>
      <c r="AF231" s="1">
        <f t="shared" si="59"/>
        <v>65</v>
      </c>
      <c r="AG231" s="1">
        <f t="shared" si="60"/>
        <v>97</v>
      </c>
      <c r="AH231" s="1">
        <f t="shared" si="61"/>
        <v>11</v>
      </c>
      <c r="AI231" s="1">
        <f t="shared" si="62"/>
        <v>100</v>
      </c>
      <c r="AJ231">
        <f t="shared" si="63"/>
        <v>558</v>
      </c>
      <c r="AK231" s="1">
        <f t="shared" si="64"/>
        <v>2</v>
      </c>
      <c r="AL231" s="1">
        <f>RANK(AJ231,AJ:AJ,0)+COUNTIFS($AJ$3:AJ231,AJ231)-1</f>
        <v>188</v>
      </c>
      <c r="AM231" s="1">
        <f>RANK(AK231,AK:AK,0)+COUNTIFS($AK$3:AK231,AK231)-1</f>
        <v>239</v>
      </c>
      <c r="AN231" s="5">
        <f t="shared" si="65"/>
        <v>218.66666666666666</v>
      </c>
    </row>
    <row r="232" spans="1:40">
      <c r="A232" s="5">
        <f>RANK(AN232,AN:AN,1)+COUNTIFS($AN$3:AN232,AN232)-1</f>
        <v>252</v>
      </c>
      <c r="B232" s="60" t="s">
        <v>803</v>
      </c>
      <c r="C232" s="60" t="s">
        <v>89</v>
      </c>
      <c r="D232">
        <v>0</v>
      </c>
      <c r="E232">
        <v>55</v>
      </c>
      <c r="F232">
        <v>131</v>
      </c>
      <c r="G232">
        <v>118</v>
      </c>
      <c r="H232">
        <v>103</v>
      </c>
      <c r="I232">
        <v>37</v>
      </c>
      <c r="J232">
        <v>0</v>
      </c>
      <c r="K232">
        <v>2</v>
      </c>
      <c r="L232">
        <v>35</v>
      </c>
      <c r="M232">
        <v>42</v>
      </c>
      <c r="N232">
        <v>63</v>
      </c>
      <c r="O232">
        <v>57</v>
      </c>
      <c r="P232">
        <v>0</v>
      </c>
      <c r="Q232">
        <v>111</v>
      </c>
      <c r="R232">
        <v>66</v>
      </c>
      <c r="S232">
        <v>230</v>
      </c>
      <c r="W232" s="1">
        <f t="shared" si="50"/>
        <v>0</v>
      </c>
      <c r="X232" s="1">
        <f t="shared" si="51"/>
        <v>75</v>
      </c>
      <c r="Y232" s="1">
        <f t="shared" si="52"/>
        <v>0</v>
      </c>
      <c r="Z232" s="1">
        <f t="shared" si="53"/>
        <v>70</v>
      </c>
      <c r="AA232" s="1">
        <f t="shared" si="54"/>
        <v>13</v>
      </c>
      <c r="AB232" s="1">
        <f t="shared" si="55"/>
        <v>56</v>
      </c>
      <c r="AC232" s="1">
        <f t="shared" si="56"/>
        <v>0</v>
      </c>
      <c r="AD232" s="1">
        <f t="shared" si="57"/>
        <v>25</v>
      </c>
      <c r="AE232" s="1">
        <f t="shared" si="58"/>
        <v>92</v>
      </c>
      <c r="AF232" s="1">
        <f t="shared" si="59"/>
        <v>31</v>
      </c>
      <c r="AG232" s="1">
        <f t="shared" si="60"/>
        <v>30</v>
      </c>
      <c r="AH232" s="1">
        <f t="shared" si="61"/>
        <v>57</v>
      </c>
      <c r="AI232" s="1">
        <f t="shared" si="62"/>
        <v>100</v>
      </c>
      <c r="AJ232">
        <f t="shared" si="63"/>
        <v>549</v>
      </c>
      <c r="AK232" s="1">
        <f t="shared" si="64"/>
        <v>2</v>
      </c>
      <c r="AL232" s="1">
        <f>RANK(AJ232,AJ:AJ,0)+COUNTIFS($AJ$3:AJ232,AJ232)-1</f>
        <v>198</v>
      </c>
      <c r="AM232" s="1">
        <f>RANK(AK232,AK:AK,0)+COUNTIFS($AK$3:AK232,AK232)-1</f>
        <v>240</v>
      </c>
      <c r="AN232" s="5">
        <f t="shared" si="65"/>
        <v>222.66666666666666</v>
      </c>
    </row>
    <row r="233" spans="1:40">
      <c r="A233" s="5">
        <f>RANK(AN233,AN:AN,1)+COUNTIFS($AN$3:AN233,AN233)-1</f>
        <v>62</v>
      </c>
      <c r="B233" s="60" t="s">
        <v>804</v>
      </c>
      <c r="C233" s="60" t="s">
        <v>23</v>
      </c>
      <c r="D233">
        <v>0</v>
      </c>
      <c r="E233">
        <v>90</v>
      </c>
      <c r="F233">
        <v>84</v>
      </c>
      <c r="G233">
        <v>47</v>
      </c>
      <c r="H233">
        <v>0</v>
      </c>
      <c r="I233">
        <v>69</v>
      </c>
      <c r="J233">
        <v>33</v>
      </c>
      <c r="K233">
        <v>130</v>
      </c>
      <c r="L233">
        <v>11</v>
      </c>
      <c r="M233">
        <v>0</v>
      </c>
      <c r="N233">
        <v>120</v>
      </c>
      <c r="O233">
        <v>127</v>
      </c>
      <c r="P233">
        <v>36</v>
      </c>
      <c r="Q233">
        <v>8</v>
      </c>
      <c r="R233">
        <v>100</v>
      </c>
      <c r="S233">
        <v>231</v>
      </c>
      <c r="W233" s="1">
        <f t="shared" si="50"/>
        <v>0</v>
      </c>
      <c r="X233" s="1">
        <f t="shared" si="51"/>
        <v>40</v>
      </c>
      <c r="Y233" s="1">
        <f t="shared" si="52"/>
        <v>47</v>
      </c>
      <c r="Z233" s="1">
        <f t="shared" si="53"/>
        <v>1</v>
      </c>
      <c r="AA233" s="1">
        <f t="shared" si="54"/>
        <v>116</v>
      </c>
      <c r="AB233" s="1">
        <f t="shared" si="55"/>
        <v>24</v>
      </c>
      <c r="AC233" s="1">
        <f t="shared" si="56"/>
        <v>33</v>
      </c>
      <c r="AD233" s="1">
        <f t="shared" si="57"/>
        <v>103</v>
      </c>
      <c r="AE233" s="1">
        <f t="shared" si="58"/>
        <v>116</v>
      </c>
      <c r="AF233" s="1">
        <f t="shared" si="59"/>
        <v>73</v>
      </c>
      <c r="AG233" s="1">
        <f t="shared" si="60"/>
        <v>87</v>
      </c>
      <c r="AH233" s="1">
        <f t="shared" si="61"/>
        <v>127</v>
      </c>
      <c r="AI233" s="1">
        <f t="shared" si="62"/>
        <v>64</v>
      </c>
      <c r="AJ233">
        <f t="shared" si="63"/>
        <v>831</v>
      </c>
      <c r="AK233" s="1">
        <f t="shared" si="64"/>
        <v>5</v>
      </c>
      <c r="AL233" s="1">
        <f>RANK(AJ233,AJ:AJ,0)+COUNTIFS($AJ$3:AJ233,AJ233)-1</f>
        <v>7</v>
      </c>
      <c r="AM233" s="1">
        <f>RANK(AK233,AK:AK,0)+COUNTIFS($AK$3:AK233,AK233)-1</f>
        <v>41</v>
      </c>
      <c r="AN233" s="5">
        <f t="shared" si="65"/>
        <v>93</v>
      </c>
    </row>
    <row r="234" spans="1:40">
      <c r="A234" s="5">
        <f>RANK(AN234,AN:AN,1)+COUNTIFS($AN$3:AN234,AN234)-1</f>
        <v>286</v>
      </c>
      <c r="B234" s="60" t="s">
        <v>805</v>
      </c>
      <c r="C234" s="60" t="s">
        <v>13</v>
      </c>
      <c r="D234">
        <v>0</v>
      </c>
      <c r="E234">
        <v>61</v>
      </c>
      <c r="F234">
        <v>62</v>
      </c>
      <c r="G234">
        <v>0</v>
      </c>
      <c r="H234">
        <v>131</v>
      </c>
      <c r="I234">
        <v>46</v>
      </c>
      <c r="J234">
        <v>0</v>
      </c>
      <c r="K234">
        <v>88</v>
      </c>
      <c r="L234">
        <v>117</v>
      </c>
      <c r="M234">
        <v>71</v>
      </c>
      <c r="N234">
        <v>68</v>
      </c>
      <c r="O234">
        <v>85</v>
      </c>
      <c r="P234">
        <v>73</v>
      </c>
      <c r="Q234">
        <v>87</v>
      </c>
      <c r="R234">
        <v>128</v>
      </c>
      <c r="S234">
        <v>232</v>
      </c>
      <c r="W234" s="1">
        <f t="shared" si="50"/>
        <v>0</v>
      </c>
      <c r="X234" s="1">
        <f t="shared" si="51"/>
        <v>69</v>
      </c>
      <c r="Y234" s="1">
        <f t="shared" si="52"/>
        <v>69</v>
      </c>
      <c r="Z234" s="1">
        <f t="shared" si="53"/>
        <v>48</v>
      </c>
      <c r="AA234" s="1">
        <f t="shared" si="54"/>
        <v>15</v>
      </c>
      <c r="AB234" s="1">
        <f t="shared" si="55"/>
        <v>47</v>
      </c>
      <c r="AC234" s="1">
        <f t="shared" si="56"/>
        <v>0</v>
      </c>
      <c r="AD234" s="1">
        <f t="shared" si="57"/>
        <v>61</v>
      </c>
      <c r="AE234" s="1">
        <f t="shared" si="58"/>
        <v>10</v>
      </c>
      <c r="AF234" s="1">
        <f t="shared" si="59"/>
        <v>2</v>
      </c>
      <c r="AG234" s="1">
        <f t="shared" si="60"/>
        <v>35</v>
      </c>
      <c r="AH234" s="1">
        <f t="shared" si="61"/>
        <v>85</v>
      </c>
      <c r="AI234" s="1">
        <f t="shared" si="62"/>
        <v>27</v>
      </c>
      <c r="AJ234">
        <f t="shared" si="63"/>
        <v>468</v>
      </c>
      <c r="AK234" s="1">
        <f t="shared" si="64"/>
        <v>1</v>
      </c>
      <c r="AL234" s="1">
        <f>RANK(AJ234,AJ:AJ,0)+COUNTIFS($AJ$3:AJ234,AJ234)-1</f>
        <v>253</v>
      </c>
      <c r="AM234" s="1">
        <f>RANK(AK234,AK:AK,0)+COUNTIFS($AK$3:AK234,AK234)-1</f>
        <v>282</v>
      </c>
      <c r="AN234" s="5">
        <f t="shared" si="65"/>
        <v>255.66666666666666</v>
      </c>
    </row>
    <row r="235" spans="1:40">
      <c r="A235" s="5">
        <f>RANK(AN235,AN:AN,1)+COUNTIFS($AN$3:AN235,AN235)-1</f>
        <v>262</v>
      </c>
      <c r="B235" s="60" t="s">
        <v>806</v>
      </c>
      <c r="C235" s="60" t="s">
        <v>102</v>
      </c>
      <c r="D235">
        <v>0</v>
      </c>
      <c r="E235">
        <v>131</v>
      </c>
      <c r="F235">
        <v>124</v>
      </c>
      <c r="G235">
        <v>0</v>
      </c>
      <c r="H235">
        <v>126</v>
      </c>
      <c r="I235">
        <v>63</v>
      </c>
      <c r="J235">
        <v>92</v>
      </c>
      <c r="K235">
        <v>129</v>
      </c>
      <c r="L235">
        <v>108</v>
      </c>
      <c r="M235">
        <v>0</v>
      </c>
      <c r="N235">
        <v>101</v>
      </c>
      <c r="O235">
        <v>41</v>
      </c>
      <c r="P235">
        <v>130</v>
      </c>
      <c r="Q235">
        <v>115</v>
      </c>
      <c r="R235">
        <v>94</v>
      </c>
      <c r="S235">
        <v>233</v>
      </c>
      <c r="W235" s="1">
        <f t="shared" si="50"/>
        <v>0</v>
      </c>
      <c r="X235" s="1">
        <f t="shared" si="51"/>
        <v>1</v>
      </c>
      <c r="Y235" s="1">
        <f t="shared" si="52"/>
        <v>7</v>
      </c>
      <c r="Z235" s="1">
        <f t="shared" si="53"/>
        <v>48</v>
      </c>
      <c r="AA235" s="1">
        <f t="shared" si="54"/>
        <v>10</v>
      </c>
      <c r="AB235" s="1">
        <f t="shared" si="55"/>
        <v>30</v>
      </c>
      <c r="AC235" s="1">
        <f t="shared" si="56"/>
        <v>92</v>
      </c>
      <c r="AD235" s="1">
        <f t="shared" si="57"/>
        <v>102</v>
      </c>
      <c r="AE235" s="1">
        <f t="shared" si="58"/>
        <v>19</v>
      </c>
      <c r="AF235" s="1">
        <f t="shared" si="59"/>
        <v>73</v>
      </c>
      <c r="AG235" s="1">
        <f t="shared" si="60"/>
        <v>68</v>
      </c>
      <c r="AH235" s="1">
        <f t="shared" si="61"/>
        <v>41</v>
      </c>
      <c r="AI235" s="1">
        <f t="shared" si="62"/>
        <v>30</v>
      </c>
      <c r="AJ235">
        <f t="shared" si="63"/>
        <v>521</v>
      </c>
      <c r="AK235" s="1">
        <f t="shared" si="64"/>
        <v>2</v>
      </c>
      <c r="AL235" s="1">
        <f>RANK(AJ235,AJ:AJ,0)+COUNTIFS($AJ$3:AJ235,AJ235)-1</f>
        <v>216</v>
      </c>
      <c r="AM235" s="1">
        <f>RANK(AK235,AK:AK,0)+COUNTIFS($AK$3:AK235,AK235)-1</f>
        <v>241</v>
      </c>
      <c r="AN235" s="5">
        <f t="shared" si="65"/>
        <v>230</v>
      </c>
    </row>
    <row r="236" spans="1:40">
      <c r="A236" s="5">
        <f>RANK(AN236,AN:AN,1)+COUNTIFS($AN$3:AN236,AN236)-1</f>
        <v>171</v>
      </c>
      <c r="B236" s="60" t="s">
        <v>807</v>
      </c>
      <c r="C236" s="60" t="s">
        <v>21</v>
      </c>
      <c r="D236">
        <v>0</v>
      </c>
      <c r="E236">
        <v>66</v>
      </c>
      <c r="F236">
        <v>131</v>
      </c>
      <c r="G236">
        <v>94</v>
      </c>
      <c r="H236">
        <v>24</v>
      </c>
      <c r="I236">
        <v>122</v>
      </c>
      <c r="J236">
        <v>42</v>
      </c>
      <c r="K236">
        <v>0</v>
      </c>
      <c r="L236">
        <v>121</v>
      </c>
      <c r="M236">
        <v>19</v>
      </c>
      <c r="N236">
        <v>112</v>
      </c>
      <c r="O236">
        <v>118</v>
      </c>
      <c r="P236">
        <v>0</v>
      </c>
      <c r="Q236">
        <v>37</v>
      </c>
      <c r="R236">
        <v>55</v>
      </c>
      <c r="S236">
        <v>234</v>
      </c>
      <c r="W236" s="1">
        <f t="shared" si="50"/>
        <v>0</v>
      </c>
      <c r="X236" s="1">
        <f t="shared" si="51"/>
        <v>64</v>
      </c>
      <c r="Y236" s="1">
        <f t="shared" si="52"/>
        <v>0</v>
      </c>
      <c r="Z236" s="1">
        <f t="shared" si="53"/>
        <v>46</v>
      </c>
      <c r="AA236" s="1">
        <f t="shared" si="54"/>
        <v>92</v>
      </c>
      <c r="AB236" s="1">
        <f t="shared" si="55"/>
        <v>29</v>
      </c>
      <c r="AC236" s="1">
        <f t="shared" si="56"/>
        <v>42</v>
      </c>
      <c r="AD236" s="1">
        <f t="shared" si="57"/>
        <v>27</v>
      </c>
      <c r="AE236" s="1">
        <f t="shared" si="58"/>
        <v>6</v>
      </c>
      <c r="AF236" s="1">
        <f t="shared" si="59"/>
        <v>54</v>
      </c>
      <c r="AG236" s="1">
        <f t="shared" si="60"/>
        <v>79</v>
      </c>
      <c r="AH236" s="1">
        <f t="shared" si="61"/>
        <v>118</v>
      </c>
      <c r="AI236" s="1">
        <f t="shared" si="62"/>
        <v>100</v>
      </c>
      <c r="AJ236">
        <f t="shared" si="63"/>
        <v>657</v>
      </c>
      <c r="AK236" s="1">
        <f t="shared" si="64"/>
        <v>3</v>
      </c>
      <c r="AL236" s="1">
        <f>RANK(AJ236,AJ:AJ,0)+COUNTIFS($AJ$3:AJ236,AJ236)-1</f>
        <v>98</v>
      </c>
      <c r="AM236" s="1">
        <f>RANK(AK236,AK:AK,0)+COUNTIFS($AK$3:AK236,AK236)-1</f>
        <v>162</v>
      </c>
      <c r="AN236" s="5">
        <f t="shared" si="65"/>
        <v>164.66666666666666</v>
      </c>
    </row>
    <row r="237" spans="1:40">
      <c r="A237" s="5">
        <f>RANK(AN237,AN:AN,1)+COUNTIFS($AN$3:AN237,AN237)-1</f>
        <v>117</v>
      </c>
      <c r="B237" s="60" t="s">
        <v>808</v>
      </c>
      <c r="C237" s="60" t="s">
        <v>56</v>
      </c>
      <c r="D237">
        <v>0</v>
      </c>
      <c r="E237">
        <v>39</v>
      </c>
      <c r="F237">
        <v>57</v>
      </c>
      <c r="G237">
        <v>131</v>
      </c>
      <c r="H237">
        <v>0</v>
      </c>
      <c r="I237">
        <v>73</v>
      </c>
      <c r="J237">
        <v>127</v>
      </c>
      <c r="K237">
        <v>32</v>
      </c>
      <c r="L237">
        <v>77</v>
      </c>
      <c r="M237">
        <v>120</v>
      </c>
      <c r="N237">
        <v>0</v>
      </c>
      <c r="O237">
        <v>8</v>
      </c>
      <c r="P237">
        <v>27</v>
      </c>
      <c r="Q237">
        <v>100</v>
      </c>
      <c r="R237">
        <v>33</v>
      </c>
      <c r="S237">
        <v>235</v>
      </c>
      <c r="W237" s="1">
        <f t="shared" si="50"/>
        <v>0</v>
      </c>
      <c r="X237" s="1">
        <f t="shared" si="51"/>
        <v>91</v>
      </c>
      <c r="Y237" s="1">
        <f t="shared" si="52"/>
        <v>74</v>
      </c>
      <c r="Z237" s="1">
        <f t="shared" si="53"/>
        <v>83</v>
      </c>
      <c r="AA237" s="1">
        <f t="shared" si="54"/>
        <v>116</v>
      </c>
      <c r="AB237" s="1">
        <f t="shared" si="55"/>
        <v>20</v>
      </c>
      <c r="AC237" s="1">
        <f t="shared" si="56"/>
        <v>127</v>
      </c>
      <c r="AD237" s="1">
        <f t="shared" si="57"/>
        <v>5</v>
      </c>
      <c r="AE237" s="1">
        <f t="shared" si="58"/>
        <v>50</v>
      </c>
      <c r="AF237" s="1">
        <f t="shared" si="59"/>
        <v>47</v>
      </c>
      <c r="AG237" s="1">
        <f t="shared" si="60"/>
        <v>33</v>
      </c>
      <c r="AH237" s="1">
        <f t="shared" si="61"/>
        <v>8</v>
      </c>
      <c r="AI237" s="1">
        <f t="shared" si="62"/>
        <v>73</v>
      </c>
      <c r="AJ237">
        <f t="shared" si="63"/>
        <v>727</v>
      </c>
      <c r="AK237" s="1">
        <f t="shared" si="64"/>
        <v>4</v>
      </c>
      <c r="AL237" s="1">
        <f>RANK(AJ237,AJ:AJ,0)+COUNTIFS($AJ$3:AJ237,AJ237)-1</f>
        <v>55</v>
      </c>
      <c r="AM237" s="1">
        <f>RANK(AK237,AK:AK,0)+COUNTIFS($AK$3:AK237,AK237)-1</f>
        <v>95</v>
      </c>
      <c r="AN237" s="5">
        <f t="shared" si="65"/>
        <v>128.33333333333334</v>
      </c>
    </row>
    <row r="238" spans="1:40">
      <c r="A238" s="5">
        <f>RANK(AN238,AN:AN,1)+COUNTIFS($AN$3:AN238,AN238)-1</f>
        <v>194</v>
      </c>
      <c r="B238" s="60" t="s">
        <v>809</v>
      </c>
      <c r="C238" s="60" t="s">
        <v>65</v>
      </c>
      <c r="D238">
        <v>0</v>
      </c>
      <c r="E238">
        <v>131</v>
      </c>
      <c r="F238">
        <v>105</v>
      </c>
      <c r="G238">
        <v>121</v>
      </c>
      <c r="H238">
        <v>94</v>
      </c>
      <c r="I238">
        <v>0</v>
      </c>
      <c r="J238">
        <v>115</v>
      </c>
      <c r="K238">
        <v>63</v>
      </c>
      <c r="L238">
        <v>130</v>
      </c>
      <c r="M238">
        <v>0</v>
      </c>
      <c r="N238">
        <v>81</v>
      </c>
      <c r="O238">
        <v>129</v>
      </c>
      <c r="P238">
        <v>92</v>
      </c>
      <c r="Q238">
        <v>108</v>
      </c>
      <c r="R238">
        <v>41</v>
      </c>
      <c r="S238">
        <v>236</v>
      </c>
      <c r="W238" s="1">
        <f t="shared" si="50"/>
        <v>0</v>
      </c>
      <c r="X238" s="1">
        <f t="shared" si="51"/>
        <v>1</v>
      </c>
      <c r="Y238" s="1">
        <f t="shared" si="52"/>
        <v>26</v>
      </c>
      <c r="Z238" s="1">
        <f t="shared" si="53"/>
        <v>73</v>
      </c>
      <c r="AA238" s="1">
        <f t="shared" si="54"/>
        <v>22</v>
      </c>
      <c r="AB238" s="1">
        <f t="shared" si="55"/>
        <v>93</v>
      </c>
      <c r="AC238" s="1">
        <f t="shared" si="56"/>
        <v>115</v>
      </c>
      <c r="AD238" s="1">
        <f t="shared" si="57"/>
        <v>36</v>
      </c>
      <c r="AE238" s="1">
        <f t="shared" si="58"/>
        <v>3</v>
      </c>
      <c r="AF238" s="1">
        <f t="shared" si="59"/>
        <v>73</v>
      </c>
      <c r="AG238" s="1">
        <f t="shared" si="60"/>
        <v>48</v>
      </c>
      <c r="AH238" s="1">
        <f t="shared" si="61"/>
        <v>129</v>
      </c>
      <c r="AI238" s="1">
        <f t="shared" si="62"/>
        <v>8</v>
      </c>
      <c r="AJ238">
        <f t="shared" si="63"/>
        <v>627</v>
      </c>
      <c r="AK238" s="1">
        <f t="shared" si="64"/>
        <v>3</v>
      </c>
      <c r="AL238" s="1">
        <f>RANK(AJ238,AJ:AJ,0)+COUNTIFS($AJ$3:AJ238,AJ238)-1</f>
        <v>133</v>
      </c>
      <c r="AM238" s="1">
        <f>RANK(AK238,AK:AK,0)+COUNTIFS($AK$3:AK238,AK238)-1</f>
        <v>163</v>
      </c>
      <c r="AN238" s="5">
        <f t="shared" si="65"/>
        <v>177.33333333333334</v>
      </c>
    </row>
    <row r="239" spans="1:40">
      <c r="A239" s="5">
        <f>RANK(AN239,AN:AN,1)+COUNTIFS($AN$3:AN239,AN239)-1</f>
        <v>61</v>
      </c>
      <c r="B239" s="60" t="s">
        <v>810</v>
      </c>
      <c r="C239" s="60" t="s">
        <v>16</v>
      </c>
      <c r="D239">
        <v>0</v>
      </c>
      <c r="E239">
        <v>11</v>
      </c>
      <c r="F239">
        <v>49</v>
      </c>
      <c r="G239">
        <v>83</v>
      </c>
      <c r="H239">
        <v>107</v>
      </c>
      <c r="I239">
        <v>86</v>
      </c>
      <c r="J239">
        <v>84</v>
      </c>
      <c r="K239">
        <v>39</v>
      </c>
      <c r="L239">
        <v>0</v>
      </c>
      <c r="M239">
        <v>23</v>
      </c>
      <c r="N239">
        <v>0</v>
      </c>
      <c r="O239">
        <v>113</v>
      </c>
      <c r="P239">
        <v>3</v>
      </c>
      <c r="Q239">
        <v>24</v>
      </c>
      <c r="R239">
        <v>44</v>
      </c>
      <c r="S239">
        <v>237</v>
      </c>
      <c r="W239" s="1">
        <f t="shared" si="50"/>
        <v>0</v>
      </c>
      <c r="X239" s="1">
        <f t="shared" si="51"/>
        <v>119</v>
      </c>
      <c r="Y239" s="1">
        <f t="shared" si="52"/>
        <v>82</v>
      </c>
      <c r="Z239" s="1">
        <f t="shared" si="53"/>
        <v>35</v>
      </c>
      <c r="AA239" s="1">
        <f t="shared" si="54"/>
        <v>9</v>
      </c>
      <c r="AB239" s="1">
        <f t="shared" si="55"/>
        <v>7</v>
      </c>
      <c r="AC239" s="1">
        <f t="shared" si="56"/>
        <v>84</v>
      </c>
      <c r="AD239" s="1">
        <f t="shared" si="57"/>
        <v>12</v>
      </c>
      <c r="AE239" s="1">
        <f t="shared" si="58"/>
        <v>127</v>
      </c>
      <c r="AF239" s="1">
        <f t="shared" si="59"/>
        <v>50</v>
      </c>
      <c r="AG239" s="1">
        <f t="shared" si="60"/>
        <v>33</v>
      </c>
      <c r="AH239" s="1">
        <f t="shared" si="61"/>
        <v>113</v>
      </c>
      <c r="AI239" s="1">
        <f t="shared" si="62"/>
        <v>97</v>
      </c>
      <c r="AJ239">
        <f t="shared" si="63"/>
        <v>768</v>
      </c>
      <c r="AK239" s="1">
        <f t="shared" si="64"/>
        <v>6</v>
      </c>
      <c r="AL239" s="1">
        <f>RANK(AJ239,AJ:AJ,0)+COUNTIFS($AJ$3:AJ239,AJ239)-1</f>
        <v>30</v>
      </c>
      <c r="AM239" s="1">
        <f>RANK(AK239,AK:AK,0)+COUNTIFS($AK$3:AK239,AK239)-1</f>
        <v>11</v>
      </c>
      <c r="AN239" s="5">
        <f t="shared" si="65"/>
        <v>92.666666666666671</v>
      </c>
    </row>
    <row r="240" spans="1:40">
      <c r="A240" s="5">
        <f>RANK(AN240,AN:AN,1)+COUNTIFS($AN$3:AN240,AN240)-1</f>
        <v>51</v>
      </c>
      <c r="B240" s="60" t="s">
        <v>811</v>
      </c>
      <c r="C240" s="60" t="s">
        <v>97</v>
      </c>
      <c r="D240">
        <v>0</v>
      </c>
      <c r="E240">
        <v>19</v>
      </c>
      <c r="F240">
        <v>36</v>
      </c>
      <c r="G240">
        <v>131</v>
      </c>
      <c r="H240">
        <v>0</v>
      </c>
      <c r="I240">
        <v>8</v>
      </c>
      <c r="J240">
        <v>63</v>
      </c>
      <c r="K240">
        <v>35</v>
      </c>
      <c r="L240">
        <v>2</v>
      </c>
      <c r="M240">
        <v>0</v>
      </c>
      <c r="N240">
        <v>55</v>
      </c>
      <c r="O240">
        <v>15</v>
      </c>
      <c r="P240">
        <v>66</v>
      </c>
      <c r="Q240">
        <v>121</v>
      </c>
      <c r="R240">
        <v>16</v>
      </c>
      <c r="S240">
        <v>238</v>
      </c>
      <c r="W240" s="1">
        <f t="shared" si="50"/>
        <v>0</v>
      </c>
      <c r="X240" s="1">
        <f t="shared" si="51"/>
        <v>111</v>
      </c>
      <c r="Y240" s="1">
        <f t="shared" si="52"/>
        <v>95</v>
      </c>
      <c r="Z240" s="1">
        <f t="shared" si="53"/>
        <v>83</v>
      </c>
      <c r="AA240" s="1">
        <f t="shared" si="54"/>
        <v>116</v>
      </c>
      <c r="AB240" s="1">
        <f t="shared" si="55"/>
        <v>85</v>
      </c>
      <c r="AC240" s="1">
        <f t="shared" si="56"/>
        <v>63</v>
      </c>
      <c r="AD240" s="1">
        <f t="shared" si="57"/>
        <v>8</v>
      </c>
      <c r="AE240" s="1">
        <f t="shared" si="58"/>
        <v>125</v>
      </c>
      <c r="AF240" s="1">
        <f t="shared" si="59"/>
        <v>73</v>
      </c>
      <c r="AG240" s="1">
        <f t="shared" si="60"/>
        <v>22</v>
      </c>
      <c r="AH240" s="1">
        <f t="shared" si="61"/>
        <v>15</v>
      </c>
      <c r="AI240" s="1">
        <f t="shared" si="62"/>
        <v>34</v>
      </c>
      <c r="AJ240">
        <f t="shared" si="63"/>
        <v>830</v>
      </c>
      <c r="AK240" s="1">
        <f t="shared" si="64"/>
        <v>6</v>
      </c>
      <c r="AL240" s="1">
        <f>RANK(AJ240,AJ:AJ,0)+COUNTIFS($AJ$3:AJ240,AJ240)-1</f>
        <v>9</v>
      </c>
      <c r="AM240" s="1">
        <f>RANK(AK240,AK:AK,0)+COUNTIFS($AK$3:AK240,AK240)-1</f>
        <v>12</v>
      </c>
      <c r="AN240" s="5">
        <f t="shared" si="65"/>
        <v>86.333333333333329</v>
      </c>
    </row>
    <row r="241" spans="1:40">
      <c r="A241" s="5">
        <f>RANK(AN241,AN:AN,1)+COUNTIFS($AN$3:AN241,AN241)-1</f>
        <v>185</v>
      </c>
      <c r="B241" s="60" t="s">
        <v>812</v>
      </c>
      <c r="C241" s="60" t="s">
        <v>26</v>
      </c>
      <c r="D241">
        <v>0</v>
      </c>
      <c r="E241">
        <v>131</v>
      </c>
      <c r="F241">
        <v>0</v>
      </c>
      <c r="G241">
        <v>44</v>
      </c>
      <c r="H241">
        <v>20</v>
      </c>
      <c r="I241">
        <v>57</v>
      </c>
      <c r="J241">
        <v>120</v>
      </c>
      <c r="K241">
        <v>100</v>
      </c>
      <c r="L241">
        <v>73</v>
      </c>
      <c r="M241">
        <v>33</v>
      </c>
      <c r="N241">
        <v>0</v>
      </c>
      <c r="O241">
        <v>36</v>
      </c>
      <c r="P241">
        <v>116</v>
      </c>
      <c r="Q241">
        <v>27</v>
      </c>
      <c r="R241">
        <v>127</v>
      </c>
      <c r="S241">
        <v>239</v>
      </c>
      <c r="W241" s="1">
        <f t="shared" si="50"/>
        <v>0</v>
      </c>
      <c r="X241" s="1">
        <f t="shared" si="51"/>
        <v>1</v>
      </c>
      <c r="Y241" s="1">
        <f t="shared" si="52"/>
        <v>131</v>
      </c>
      <c r="Z241" s="1">
        <f t="shared" si="53"/>
        <v>4</v>
      </c>
      <c r="AA241" s="1">
        <f t="shared" si="54"/>
        <v>96</v>
      </c>
      <c r="AB241" s="1">
        <f t="shared" si="55"/>
        <v>36</v>
      </c>
      <c r="AC241" s="1">
        <f t="shared" si="56"/>
        <v>120</v>
      </c>
      <c r="AD241" s="1">
        <f t="shared" si="57"/>
        <v>73</v>
      </c>
      <c r="AE241" s="1">
        <f t="shared" si="58"/>
        <v>54</v>
      </c>
      <c r="AF241" s="1">
        <f t="shared" si="59"/>
        <v>40</v>
      </c>
      <c r="AG241" s="1">
        <f t="shared" si="60"/>
        <v>33</v>
      </c>
      <c r="AH241" s="1">
        <f t="shared" si="61"/>
        <v>36</v>
      </c>
      <c r="AI241" s="1">
        <f t="shared" si="62"/>
        <v>16</v>
      </c>
      <c r="AJ241">
        <f t="shared" si="63"/>
        <v>640</v>
      </c>
      <c r="AK241" s="1">
        <f t="shared" si="64"/>
        <v>3</v>
      </c>
      <c r="AL241" s="1">
        <f>RANK(AJ241,AJ:AJ,0)+COUNTIFS($AJ$3:AJ241,AJ241)-1</f>
        <v>117</v>
      </c>
      <c r="AM241" s="1">
        <f>RANK(AK241,AK:AK,0)+COUNTIFS($AK$3:AK241,AK241)-1</f>
        <v>164</v>
      </c>
      <c r="AN241" s="5">
        <f t="shared" si="65"/>
        <v>173.33333333333334</v>
      </c>
    </row>
    <row r="242" spans="1:40">
      <c r="A242" s="5">
        <f>RANK(AN242,AN:AN,1)+COUNTIFS($AN$3:AN242,AN242)-1</f>
        <v>222</v>
      </c>
      <c r="B242" s="60" t="s">
        <v>813</v>
      </c>
      <c r="C242" s="60" t="s">
        <v>60</v>
      </c>
      <c r="D242">
        <v>0</v>
      </c>
      <c r="E242">
        <v>25</v>
      </c>
      <c r="F242">
        <v>131</v>
      </c>
      <c r="G242">
        <v>27</v>
      </c>
      <c r="H242">
        <v>84</v>
      </c>
      <c r="I242">
        <v>20</v>
      </c>
      <c r="J242">
        <v>0</v>
      </c>
      <c r="K242">
        <v>49</v>
      </c>
      <c r="L242">
        <v>80</v>
      </c>
      <c r="M242">
        <v>95</v>
      </c>
      <c r="N242">
        <v>0</v>
      </c>
      <c r="O242">
        <v>114</v>
      </c>
      <c r="P242">
        <v>9</v>
      </c>
      <c r="Q242">
        <v>29</v>
      </c>
      <c r="R242">
        <v>51</v>
      </c>
      <c r="S242">
        <v>240</v>
      </c>
      <c r="W242" s="1">
        <f t="shared" si="50"/>
        <v>0</v>
      </c>
      <c r="X242" s="1">
        <f t="shared" si="51"/>
        <v>105</v>
      </c>
      <c r="Y242" s="1">
        <f t="shared" si="52"/>
        <v>0</v>
      </c>
      <c r="Z242" s="1">
        <f t="shared" si="53"/>
        <v>21</v>
      </c>
      <c r="AA242" s="1">
        <f t="shared" si="54"/>
        <v>32</v>
      </c>
      <c r="AB242" s="1">
        <f t="shared" si="55"/>
        <v>73</v>
      </c>
      <c r="AC242" s="1">
        <f t="shared" si="56"/>
        <v>0</v>
      </c>
      <c r="AD242" s="1">
        <f t="shared" si="57"/>
        <v>22</v>
      </c>
      <c r="AE242" s="1">
        <f t="shared" si="58"/>
        <v>47</v>
      </c>
      <c r="AF242" s="1">
        <f t="shared" si="59"/>
        <v>22</v>
      </c>
      <c r="AG242" s="1">
        <f t="shared" si="60"/>
        <v>33</v>
      </c>
      <c r="AH242" s="1">
        <f t="shared" si="61"/>
        <v>114</v>
      </c>
      <c r="AI242" s="1">
        <f t="shared" si="62"/>
        <v>91</v>
      </c>
      <c r="AJ242">
        <f t="shared" si="63"/>
        <v>560</v>
      </c>
      <c r="AK242" s="1">
        <f t="shared" si="64"/>
        <v>3</v>
      </c>
      <c r="AL242" s="1">
        <f>RANK(AJ242,AJ:AJ,0)+COUNTIFS($AJ$3:AJ242,AJ242)-1</f>
        <v>185</v>
      </c>
      <c r="AM242" s="1">
        <f>RANK(AK242,AK:AK,0)+COUNTIFS($AK$3:AK242,AK242)-1</f>
        <v>165</v>
      </c>
      <c r="AN242" s="5">
        <f t="shared" si="65"/>
        <v>196.66666666666666</v>
      </c>
    </row>
    <row r="243" spans="1:40">
      <c r="A243" s="5">
        <f>RANK(AN243,AN:AN,1)+COUNTIFS($AN$3:AN243,AN243)-1</f>
        <v>272</v>
      </c>
      <c r="B243" s="60" t="s">
        <v>814</v>
      </c>
      <c r="C243" s="60" t="s">
        <v>57</v>
      </c>
      <c r="D243">
        <v>0</v>
      </c>
      <c r="E243">
        <v>131</v>
      </c>
      <c r="F243">
        <v>90</v>
      </c>
      <c r="G243">
        <v>46</v>
      </c>
      <c r="H243">
        <v>85</v>
      </c>
      <c r="I243">
        <v>0</v>
      </c>
      <c r="J243">
        <v>71</v>
      </c>
      <c r="K243">
        <v>34</v>
      </c>
      <c r="L243">
        <v>128</v>
      </c>
      <c r="M243">
        <v>117</v>
      </c>
      <c r="N243">
        <v>0</v>
      </c>
      <c r="O243">
        <v>87</v>
      </c>
      <c r="P243">
        <v>31</v>
      </c>
      <c r="Q243">
        <v>68</v>
      </c>
      <c r="R243">
        <v>32</v>
      </c>
      <c r="S243">
        <v>241</v>
      </c>
      <c r="W243" s="1">
        <f t="shared" si="50"/>
        <v>0</v>
      </c>
      <c r="X243" s="1">
        <f t="shared" si="51"/>
        <v>1</v>
      </c>
      <c r="Y243" s="1">
        <f t="shared" si="52"/>
        <v>41</v>
      </c>
      <c r="Z243" s="1">
        <f t="shared" si="53"/>
        <v>2</v>
      </c>
      <c r="AA243" s="1">
        <f t="shared" si="54"/>
        <v>31</v>
      </c>
      <c r="AB243" s="1">
        <f t="shared" si="55"/>
        <v>93</v>
      </c>
      <c r="AC243" s="1">
        <f t="shared" si="56"/>
        <v>71</v>
      </c>
      <c r="AD243" s="1">
        <f t="shared" si="57"/>
        <v>7</v>
      </c>
      <c r="AE243" s="1">
        <f t="shared" si="58"/>
        <v>1</v>
      </c>
      <c r="AF243" s="1">
        <f t="shared" si="59"/>
        <v>44</v>
      </c>
      <c r="AG243" s="1">
        <f t="shared" si="60"/>
        <v>33</v>
      </c>
      <c r="AH243" s="1">
        <f t="shared" si="61"/>
        <v>87</v>
      </c>
      <c r="AI243" s="1">
        <f t="shared" si="62"/>
        <v>69</v>
      </c>
      <c r="AJ243">
        <f t="shared" si="63"/>
        <v>480</v>
      </c>
      <c r="AK243" s="1">
        <f t="shared" si="64"/>
        <v>2</v>
      </c>
      <c r="AL243" s="1">
        <f>RANK(AJ243,AJ:AJ,0)+COUNTIFS($AJ$3:AJ243,AJ243)-1</f>
        <v>248</v>
      </c>
      <c r="AM243" s="1">
        <f>RANK(AK243,AK:AK,0)+COUNTIFS($AK$3:AK243,AK243)-1</f>
        <v>242</v>
      </c>
      <c r="AN243" s="5">
        <f t="shared" si="65"/>
        <v>243.66666666666666</v>
      </c>
    </row>
    <row r="244" spans="1:40">
      <c r="A244" s="5">
        <f>RANK(AN244,AN:AN,1)+COUNTIFS($AN$3:AN244,AN244)-1</f>
        <v>273</v>
      </c>
      <c r="B244" s="60" t="s">
        <v>815</v>
      </c>
      <c r="C244" s="60" t="s">
        <v>77</v>
      </c>
      <c r="D244">
        <v>0</v>
      </c>
      <c r="E244">
        <v>15</v>
      </c>
      <c r="F244">
        <v>114</v>
      </c>
      <c r="G244">
        <v>23</v>
      </c>
      <c r="H244">
        <v>33</v>
      </c>
      <c r="I244">
        <v>131</v>
      </c>
      <c r="J244">
        <v>35</v>
      </c>
      <c r="K244">
        <v>0</v>
      </c>
      <c r="L244">
        <v>112</v>
      </c>
      <c r="M244">
        <v>2</v>
      </c>
      <c r="N244">
        <v>57</v>
      </c>
      <c r="O244">
        <v>0</v>
      </c>
      <c r="P244">
        <v>63</v>
      </c>
      <c r="Q244">
        <v>66</v>
      </c>
      <c r="R244">
        <v>98</v>
      </c>
      <c r="S244">
        <v>242</v>
      </c>
      <c r="W244" s="1">
        <f t="shared" si="50"/>
        <v>0</v>
      </c>
      <c r="X244" s="1">
        <f t="shared" si="51"/>
        <v>115</v>
      </c>
      <c r="Y244" s="1">
        <f t="shared" si="52"/>
        <v>17</v>
      </c>
      <c r="Z244" s="1">
        <f t="shared" si="53"/>
        <v>25</v>
      </c>
      <c r="AA244" s="1">
        <f t="shared" si="54"/>
        <v>83</v>
      </c>
      <c r="AB244" s="1">
        <f t="shared" si="55"/>
        <v>38</v>
      </c>
      <c r="AC244" s="1">
        <f t="shared" si="56"/>
        <v>35</v>
      </c>
      <c r="AD244" s="1">
        <f t="shared" si="57"/>
        <v>27</v>
      </c>
      <c r="AE244" s="1">
        <f t="shared" si="58"/>
        <v>15</v>
      </c>
      <c r="AF244" s="1">
        <f t="shared" si="59"/>
        <v>71</v>
      </c>
      <c r="AG244" s="1">
        <f t="shared" si="60"/>
        <v>24</v>
      </c>
      <c r="AH244" s="1">
        <f t="shared" si="61"/>
        <v>0</v>
      </c>
      <c r="AI244" s="1">
        <f t="shared" si="62"/>
        <v>37</v>
      </c>
      <c r="AJ244">
        <f t="shared" si="63"/>
        <v>487</v>
      </c>
      <c r="AK244" s="1">
        <f t="shared" si="64"/>
        <v>2</v>
      </c>
      <c r="AL244" s="1">
        <f>RANK(AJ244,AJ:AJ,0)+COUNTIFS($AJ$3:AJ244,AJ244)-1</f>
        <v>247</v>
      </c>
      <c r="AM244" s="1">
        <f>RANK(AK244,AK:AK,0)+COUNTIFS($AK$3:AK244,AK244)-1</f>
        <v>243</v>
      </c>
      <c r="AN244" s="5">
        <f t="shared" si="65"/>
        <v>244</v>
      </c>
    </row>
    <row r="245" spans="1:40">
      <c r="A245" s="5">
        <f>RANK(AN245,AN:AN,1)+COUNTIFS($AN$3:AN245,AN245)-1</f>
        <v>283</v>
      </c>
      <c r="B245" s="60" t="s">
        <v>816</v>
      </c>
      <c r="C245" s="60" t="s">
        <v>63</v>
      </c>
      <c r="D245">
        <v>0</v>
      </c>
      <c r="E245">
        <v>85</v>
      </c>
      <c r="F245">
        <v>126</v>
      </c>
      <c r="G245">
        <v>63</v>
      </c>
      <c r="H245">
        <v>131</v>
      </c>
      <c r="I245">
        <v>98</v>
      </c>
      <c r="J245">
        <v>0</v>
      </c>
      <c r="K245">
        <v>42</v>
      </c>
      <c r="L245">
        <v>118</v>
      </c>
      <c r="M245">
        <v>0</v>
      </c>
      <c r="N245">
        <v>121</v>
      </c>
      <c r="O245">
        <v>66</v>
      </c>
      <c r="P245">
        <v>19</v>
      </c>
      <c r="Q245">
        <v>35</v>
      </c>
      <c r="R245">
        <v>112</v>
      </c>
      <c r="S245">
        <v>243</v>
      </c>
      <c r="W245" s="1">
        <f t="shared" si="50"/>
        <v>0</v>
      </c>
      <c r="X245" s="1">
        <f t="shared" si="51"/>
        <v>45</v>
      </c>
      <c r="Y245" s="1">
        <f t="shared" si="52"/>
        <v>5</v>
      </c>
      <c r="Z245" s="1">
        <f t="shared" si="53"/>
        <v>15</v>
      </c>
      <c r="AA245" s="1">
        <f t="shared" si="54"/>
        <v>15</v>
      </c>
      <c r="AB245" s="1">
        <f t="shared" si="55"/>
        <v>5</v>
      </c>
      <c r="AC245" s="1">
        <f t="shared" si="56"/>
        <v>0</v>
      </c>
      <c r="AD245" s="1">
        <f t="shared" si="57"/>
        <v>15</v>
      </c>
      <c r="AE245" s="1">
        <f t="shared" si="58"/>
        <v>9</v>
      </c>
      <c r="AF245" s="1">
        <f t="shared" si="59"/>
        <v>73</v>
      </c>
      <c r="AG245" s="1">
        <f t="shared" si="60"/>
        <v>88</v>
      </c>
      <c r="AH245" s="1">
        <f t="shared" si="61"/>
        <v>66</v>
      </c>
      <c r="AI245" s="1">
        <f t="shared" si="62"/>
        <v>81</v>
      </c>
      <c r="AJ245">
        <f t="shared" si="63"/>
        <v>417</v>
      </c>
      <c r="AK245" s="1">
        <f t="shared" si="64"/>
        <v>2</v>
      </c>
      <c r="AL245" s="1">
        <f>RANK(AJ245,AJ:AJ,0)+COUNTIFS($AJ$3:AJ245,AJ245)-1</f>
        <v>275</v>
      </c>
      <c r="AM245" s="1">
        <f>RANK(AK245,AK:AK,0)+COUNTIFS($AK$3:AK245,AK245)-1</f>
        <v>244</v>
      </c>
      <c r="AN245" s="5">
        <f t="shared" si="65"/>
        <v>254</v>
      </c>
    </row>
    <row r="246" spans="1:40">
      <c r="A246" s="5">
        <f>RANK(AN246,AN:AN,1)+COUNTIFS($AN$3:AN246,AN246)-1</f>
        <v>216</v>
      </c>
      <c r="B246" s="60" t="s">
        <v>817</v>
      </c>
      <c r="C246" s="60" t="s">
        <v>27</v>
      </c>
      <c r="D246">
        <v>0</v>
      </c>
      <c r="E246">
        <v>131</v>
      </c>
      <c r="F246">
        <v>7</v>
      </c>
      <c r="G246">
        <v>54</v>
      </c>
      <c r="H246">
        <v>14</v>
      </c>
      <c r="I246">
        <v>38</v>
      </c>
      <c r="J246">
        <v>0</v>
      </c>
      <c r="K246">
        <v>93</v>
      </c>
      <c r="L246">
        <v>30</v>
      </c>
      <c r="M246">
        <v>126</v>
      </c>
      <c r="N246">
        <v>0</v>
      </c>
      <c r="O246">
        <v>18</v>
      </c>
      <c r="P246">
        <v>124</v>
      </c>
      <c r="Q246">
        <v>99</v>
      </c>
      <c r="R246">
        <v>78</v>
      </c>
      <c r="S246">
        <v>244</v>
      </c>
      <c r="W246" s="1">
        <f t="shared" si="50"/>
        <v>0</v>
      </c>
      <c r="X246" s="1">
        <f t="shared" si="51"/>
        <v>1</v>
      </c>
      <c r="Y246" s="1">
        <f t="shared" si="52"/>
        <v>124</v>
      </c>
      <c r="Z246" s="1">
        <f t="shared" si="53"/>
        <v>6</v>
      </c>
      <c r="AA246" s="1">
        <f t="shared" si="54"/>
        <v>102</v>
      </c>
      <c r="AB246" s="1">
        <f t="shared" si="55"/>
        <v>55</v>
      </c>
      <c r="AC246" s="1">
        <f t="shared" si="56"/>
        <v>0</v>
      </c>
      <c r="AD246" s="1">
        <f t="shared" si="57"/>
        <v>66</v>
      </c>
      <c r="AE246" s="1">
        <f t="shared" si="58"/>
        <v>97</v>
      </c>
      <c r="AF246" s="1">
        <f t="shared" si="59"/>
        <v>53</v>
      </c>
      <c r="AG246" s="1">
        <f t="shared" si="60"/>
        <v>33</v>
      </c>
      <c r="AH246" s="1">
        <f t="shared" si="61"/>
        <v>18</v>
      </c>
      <c r="AI246" s="1">
        <f t="shared" si="62"/>
        <v>24</v>
      </c>
      <c r="AJ246">
        <f t="shared" si="63"/>
        <v>579</v>
      </c>
      <c r="AK246" s="1">
        <f t="shared" si="64"/>
        <v>3</v>
      </c>
      <c r="AL246" s="1">
        <f>RANK(AJ246,AJ:AJ,0)+COUNTIFS($AJ$3:AJ246,AJ246)-1</f>
        <v>162</v>
      </c>
      <c r="AM246" s="1">
        <f>RANK(AK246,AK:AK,0)+COUNTIFS($AK$3:AK246,AK246)-1</f>
        <v>166</v>
      </c>
      <c r="AN246" s="5">
        <f t="shared" si="65"/>
        <v>190.66666666666666</v>
      </c>
    </row>
    <row r="247" spans="1:40">
      <c r="A247" s="5">
        <f>RANK(AN247,AN:AN,1)+COUNTIFS($AN$3:AN247,AN247)-1</f>
        <v>187</v>
      </c>
      <c r="B247" s="60" t="s">
        <v>818</v>
      </c>
      <c r="C247" s="60" t="s">
        <v>124</v>
      </c>
      <c r="D247">
        <v>0</v>
      </c>
      <c r="E247">
        <v>112</v>
      </c>
      <c r="F247">
        <v>58</v>
      </c>
      <c r="G247">
        <v>20</v>
      </c>
      <c r="H247">
        <v>0</v>
      </c>
      <c r="I247">
        <v>104</v>
      </c>
      <c r="J247">
        <v>46</v>
      </c>
      <c r="K247">
        <v>0</v>
      </c>
      <c r="L247">
        <v>0</v>
      </c>
      <c r="M247">
        <v>24</v>
      </c>
      <c r="N247">
        <v>50</v>
      </c>
      <c r="O247">
        <v>32</v>
      </c>
      <c r="P247">
        <v>0</v>
      </c>
      <c r="Q247">
        <v>15</v>
      </c>
      <c r="R247">
        <v>46</v>
      </c>
      <c r="S247">
        <v>245</v>
      </c>
      <c r="W247" s="1">
        <f t="shared" si="50"/>
        <v>0</v>
      </c>
      <c r="X247" s="1">
        <f t="shared" si="51"/>
        <v>18</v>
      </c>
      <c r="Y247" s="1">
        <f t="shared" si="52"/>
        <v>73</v>
      </c>
      <c r="Z247" s="1">
        <f t="shared" si="53"/>
        <v>28</v>
      </c>
      <c r="AA247" s="1">
        <f t="shared" si="54"/>
        <v>116</v>
      </c>
      <c r="AB247" s="1">
        <f t="shared" si="55"/>
        <v>11</v>
      </c>
      <c r="AC247" s="1">
        <f t="shared" si="56"/>
        <v>46</v>
      </c>
      <c r="AD247" s="1">
        <f t="shared" si="57"/>
        <v>27</v>
      </c>
      <c r="AE247" s="1">
        <f t="shared" si="58"/>
        <v>127</v>
      </c>
      <c r="AF247" s="1">
        <f t="shared" si="59"/>
        <v>49</v>
      </c>
      <c r="AG247" s="1">
        <f t="shared" si="60"/>
        <v>17</v>
      </c>
      <c r="AH247" s="1">
        <f t="shared" si="61"/>
        <v>32</v>
      </c>
      <c r="AI247" s="1">
        <f t="shared" si="62"/>
        <v>100</v>
      </c>
      <c r="AJ247">
        <f t="shared" si="63"/>
        <v>644</v>
      </c>
      <c r="AK247" s="1">
        <f t="shared" si="64"/>
        <v>3</v>
      </c>
      <c r="AL247" s="1">
        <f>RANK(AJ247,AJ:AJ,0)+COUNTIFS($AJ$3:AJ247,AJ247)-1</f>
        <v>114</v>
      </c>
      <c r="AM247" s="1">
        <f>RANK(AK247,AK:AK,0)+COUNTIFS($AK$3:AK247,AK247)-1</f>
        <v>167</v>
      </c>
      <c r="AN247" s="5">
        <f t="shared" si="65"/>
        <v>175.33333333333334</v>
      </c>
    </row>
    <row r="248" spans="1:40">
      <c r="A248" s="5">
        <f>RANK(AN248,AN:AN,1)+COUNTIFS($AN$3:AN248,AN248)-1</f>
        <v>119</v>
      </c>
      <c r="B248" s="60" t="s">
        <v>819</v>
      </c>
      <c r="C248" s="60" t="s">
        <v>3</v>
      </c>
      <c r="D248">
        <v>0</v>
      </c>
      <c r="E248">
        <v>35</v>
      </c>
      <c r="F248">
        <v>46</v>
      </c>
      <c r="G248">
        <v>67</v>
      </c>
      <c r="H248">
        <v>12</v>
      </c>
      <c r="I248">
        <v>109</v>
      </c>
      <c r="J248">
        <v>0</v>
      </c>
      <c r="K248">
        <v>110</v>
      </c>
      <c r="L248">
        <v>60</v>
      </c>
      <c r="M248">
        <v>89</v>
      </c>
      <c r="N248">
        <v>0</v>
      </c>
      <c r="O248">
        <v>45</v>
      </c>
      <c r="P248">
        <v>7</v>
      </c>
      <c r="Q248">
        <v>131</v>
      </c>
      <c r="R248">
        <v>59</v>
      </c>
      <c r="S248">
        <v>246</v>
      </c>
      <c r="W248" s="1">
        <f t="shared" si="50"/>
        <v>0</v>
      </c>
      <c r="X248" s="1">
        <f t="shared" si="51"/>
        <v>95</v>
      </c>
      <c r="Y248" s="1">
        <f t="shared" si="52"/>
        <v>85</v>
      </c>
      <c r="Z248" s="1">
        <f t="shared" si="53"/>
        <v>19</v>
      </c>
      <c r="AA248" s="1">
        <f t="shared" si="54"/>
        <v>104</v>
      </c>
      <c r="AB248" s="1">
        <f t="shared" si="55"/>
        <v>16</v>
      </c>
      <c r="AC248" s="1">
        <f t="shared" si="56"/>
        <v>0</v>
      </c>
      <c r="AD248" s="1">
        <f t="shared" si="57"/>
        <v>83</v>
      </c>
      <c r="AE248" s="1">
        <f t="shared" si="58"/>
        <v>67</v>
      </c>
      <c r="AF248" s="1">
        <f t="shared" si="59"/>
        <v>16</v>
      </c>
      <c r="AG248" s="1">
        <f t="shared" si="60"/>
        <v>33</v>
      </c>
      <c r="AH248" s="1">
        <f t="shared" si="61"/>
        <v>45</v>
      </c>
      <c r="AI248" s="1">
        <f t="shared" si="62"/>
        <v>93</v>
      </c>
      <c r="AJ248">
        <f t="shared" si="63"/>
        <v>656</v>
      </c>
      <c r="AK248" s="1">
        <f t="shared" si="64"/>
        <v>5</v>
      </c>
      <c r="AL248" s="1">
        <f>RANK(AJ248,AJ:AJ,0)+COUNTIFS($AJ$3:AJ248,AJ248)-1</f>
        <v>102</v>
      </c>
      <c r="AM248" s="1">
        <f>RANK(AK248,AK:AK,0)+COUNTIFS($AK$3:AK248,AK248)-1</f>
        <v>42</v>
      </c>
      <c r="AN248" s="5">
        <f t="shared" si="65"/>
        <v>130</v>
      </c>
    </row>
    <row r="249" spans="1:40">
      <c r="A249" s="5">
        <f>RANK(AN249,AN:AN,1)+COUNTIFS($AN$3:AN249,AN249)-1</f>
        <v>229</v>
      </c>
      <c r="B249" s="60" t="s">
        <v>820</v>
      </c>
      <c r="C249" s="60" t="s">
        <v>59</v>
      </c>
      <c r="D249">
        <v>0</v>
      </c>
      <c r="E249">
        <v>131</v>
      </c>
      <c r="F249">
        <v>39</v>
      </c>
      <c r="G249">
        <v>29</v>
      </c>
      <c r="H249">
        <v>2</v>
      </c>
      <c r="I249">
        <v>49</v>
      </c>
      <c r="J249">
        <v>6</v>
      </c>
      <c r="K249">
        <v>46</v>
      </c>
      <c r="L249">
        <v>9</v>
      </c>
      <c r="M249">
        <v>20</v>
      </c>
      <c r="N249">
        <v>80</v>
      </c>
      <c r="O249">
        <v>0</v>
      </c>
      <c r="P249">
        <v>51</v>
      </c>
      <c r="Q249">
        <v>0</v>
      </c>
      <c r="R249">
        <v>106</v>
      </c>
      <c r="S249">
        <v>247</v>
      </c>
      <c r="W249" s="1">
        <f t="shared" si="50"/>
        <v>0</v>
      </c>
      <c r="X249" s="1">
        <f t="shared" si="51"/>
        <v>1</v>
      </c>
      <c r="Y249" s="1">
        <f t="shared" si="52"/>
        <v>92</v>
      </c>
      <c r="Z249" s="1">
        <f t="shared" si="53"/>
        <v>19</v>
      </c>
      <c r="AA249" s="1">
        <f t="shared" si="54"/>
        <v>114</v>
      </c>
      <c r="AB249" s="1">
        <f t="shared" si="55"/>
        <v>44</v>
      </c>
      <c r="AC249" s="1">
        <f t="shared" si="56"/>
        <v>6</v>
      </c>
      <c r="AD249" s="1">
        <f t="shared" si="57"/>
        <v>19</v>
      </c>
      <c r="AE249" s="1">
        <f t="shared" si="58"/>
        <v>118</v>
      </c>
      <c r="AF249" s="1">
        <f t="shared" si="59"/>
        <v>53</v>
      </c>
      <c r="AG249" s="1">
        <f t="shared" si="60"/>
        <v>47</v>
      </c>
      <c r="AH249" s="1">
        <f t="shared" si="61"/>
        <v>0</v>
      </c>
      <c r="AI249" s="1">
        <f t="shared" si="62"/>
        <v>49</v>
      </c>
      <c r="AJ249">
        <f t="shared" si="63"/>
        <v>562</v>
      </c>
      <c r="AK249" s="1">
        <f t="shared" si="64"/>
        <v>3</v>
      </c>
      <c r="AL249" s="1">
        <f>RANK(AJ249,AJ:AJ,0)+COUNTIFS($AJ$3:AJ249,AJ249)-1</f>
        <v>181</v>
      </c>
      <c r="AM249" s="1">
        <f>RANK(AK249,AK:AK,0)+COUNTIFS($AK$3:AK249,AK249)-1</f>
        <v>168</v>
      </c>
      <c r="AN249" s="5">
        <f t="shared" si="65"/>
        <v>198.66666666666666</v>
      </c>
    </row>
    <row r="250" spans="1:40">
      <c r="A250" s="5">
        <f>RANK(AN250,AN:AN,1)+COUNTIFS($AN$3:AN250,AN250)-1</f>
        <v>246</v>
      </c>
      <c r="B250" s="60" t="s">
        <v>821</v>
      </c>
      <c r="C250" s="60" t="s">
        <v>110</v>
      </c>
      <c r="D250">
        <v>0</v>
      </c>
      <c r="E250">
        <v>111</v>
      </c>
      <c r="F250">
        <v>44</v>
      </c>
      <c r="G250">
        <v>19</v>
      </c>
      <c r="H250">
        <v>49</v>
      </c>
      <c r="I250">
        <v>131</v>
      </c>
      <c r="J250">
        <v>0</v>
      </c>
      <c r="K250">
        <v>121</v>
      </c>
      <c r="L250">
        <v>55</v>
      </c>
      <c r="M250">
        <v>118</v>
      </c>
      <c r="N250">
        <v>98</v>
      </c>
      <c r="O250">
        <v>0</v>
      </c>
      <c r="P250">
        <v>35</v>
      </c>
      <c r="Q250">
        <v>42</v>
      </c>
      <c r="R250">
        <v>122</v>
      </c>
      <c r="S250">
        <v>248</v>
      </c>
      <c r="W250" s="1">
        <f t="shared" si="50"/>
        <v>0</v>
      </c>
      <c r="X250" s="1">
        <f t="shared" si="51"/>
        <v>19</v>
      </c>
      <c r="Y250" s="1">
        <f t="shared" si="52"/>
        <v>87</v>
      </c>
      <c r="Z250" s="1">
        <f t="shared" si="53"/>
        <v>29</v>
      </c>
      <c r="AA250" s="1">
        <f t="shared" si="54"/>
        <v>67</v>
      </c>
      <c r="AB250" s="1">
        <f t="shared" si="55"/>
        <v>38</v>
      </c>
      <c r="AC250" s="1">
        <f t="shared" si="56"/>
        <v>0</v>
      </c>
      <c r="AD250" s="1">
        <f t="shared" si="57"/>
        <v>94</v>
      </c>
      <c r="AE250" s="1">
        <f t="shared" si="58"/>
        <v>72</v>
      </c>
      <c r="AF250" s="1">
        <f t="shared" si="59"/>
        <v>45</v>
      </c>
      <c r="AG250" s="1">
        <f t="shared" si="60"/>
        <v>65</v>
      </c>
      <c r="AH250" s="1">
        <f t="shared" si="61"/>
        <v>0</v>
      </c>
      <c r="AI250" s="1">
        <f t="shared" si="62"/>
        <v>65</v>
      </c>
      <c r="AJ250">
        <f t="shared" si="63"/>
        <v>581</v>
      </c>
      <c r="AK250" s="1">
        <f t="shared" si="64"/>
        <v>2</v>
      </c>
      <c r="AL250" s="1">
        <f>RANK(AJ250,AJ:AJ,0)+COUNTIFS($AJ$3:AJ250,AJ250)-1</f>
        <v>159</v>
      </c>
      <c r="AM250" s="1">
        <f>RANK(AK250,AK:AK,0)+COUNTIFS($AK$3:AK250,AK250)-1</f>
        <v>245</v>
      </c>
      <c r="AN250" s="5">
        <f t="shared" si="65"/>
        <v>217.33333333333334</v>
      </c>
    </row>
    <row r="251" spans="1:40">
      <c r="A251" s="5">
        <f>RANK(AN251,AN:AN,1)+COUNTIFS($AN$3:AN251,AN251)-1</f>
        <v>289</v>
      </c>
      <c r="B251" s="60" t="s">
        <v>822</v>
      </c>
      <c r="C251" s="60" t="s">
        <v>32</v>
      </c>
      <c r="D251">
        <v>0</v>
      </c>
      <c r="E251">
        <v>73</v>
      </c>
      <c r="F251">
        <v>117</v>
      </c>
      <c r="G251">
        <v>16</v>
      </c>
      <c r="H251">
        <v>131</v>
      </c>
      <c r="I251">
        <v>54</v>
      </c>
      <c r="J251">
        <v>82</v>
      </c>
      <c r="K251">
        <v>0</v>
      </c>
      <c r="L251">
        <v>58</v>
      </c>
      <c r="M251">
        <v>40</v>
      </c>
      <c r="N251">
        <v>96</v>
      </c>
      <c r="O251">
        <v>0</v>
      </c>
      <c r="P251">
        <v>43</v>
      </c>
      <c r="Q251">
        <v>56</v>
      </c>
      <c r="R251">
        <v>91</v>
      </c>
      <c r="S251">
        <v>249</v>
      </c>
      <c r="W251" s="1">
        <f t="shared" si="50"/>
        <v>0</v>
      </c>
      <c r="X251" s="1">
        <f t="shared" si="51"/>
        <v>57</v>
      </c>
      <c r="Y251" s="1">
        <f t="shared" si="52"/>
        <v>14</v>
      </c>
      <c r="Z251" s="1">
        <f t="shared" si="53"/>
        <v>32</v>
      </c>
      <c r="AA251" s="1">
        <f t="shared" si="54"/>
        <v>15</v>
      </c>
      <c r="AB251" s="1">
        <f t="shared" si="55"/>
        <v>39</v>
      </c>
      <c r="AC251" s="1">
        <f t="shared" si="56"/>
        <v>82</v>
      </c>
      <c r="AD251" s="1">
        <f t="shared" si="57"/>
        <v>27</v>
      </c>
      <c r="AE251" s="1">
        <f t="shared" si="58"/>
        <v>69</v>
      </c>
      <c r="AF251" s="1">
        <f t="shared" si="59"/>
        <v>33</v>
      </c>
      <c r="AG251" s="1">
        <f t="shared" si="60"/>
        <v>63</v>
      </c>
      <c r="AH251" s="1">
        <f t="shared" si="61"/>
        <v>0</v>
      </c>
      <c r="AI251" s="1">
        <f t="shared" si="62"/>
        <v>57</v>
      </c>
      <c r="AJ251">
        <f t="shared" si="63"/>
        <v>488</v>
      </c>
      <c r="AK251" s="1">
        <f t="shared" si="64"/>
        <v>1</v>
      </c>
      <c r="AL251" s="1">
        <f>RANK(AJ251,AJ:AJ,0)+COUNTIFS($AJ$3:AJ251,AJ251)-1</f>
        <v>244</v>
      </c>
      <c r="AM251" s="1">
        <f>RANK(AK251,AK:AK,0)+COUNTIFS($AK$3:AK251,AK251)-1</f>
        <v>283</v>
      </c>
      <c r="AN251" s="5">
        <f t="shared" si="65"/>
        <v>258.66666666666669</v>
      </c>
    </row>
    <row r="252" spans="1:40">
      <c r="A252" s="5">
        <f>RANK(AN252,AN:AN,1)+COUNTIFS($AN$3:AN252,AN252)-1</f>
        <v>162</v>
      </c>
      <c r="B252" s="60" t="s">
        <v>823</v>
      </c>
      <c r="C252" s="60" t="s">
        <v>11</v>
      </c>
      <c r="D252">
        <v>0</v>
      </c>
      <c r="E252">
        <v>36</v>
      </c>
      <c r="F252">
        <v>5</v>
      </c>
      <c r="G252">
        <v>0</v>
      </c>
      <c r="H252">
        <v>3</v>
      </c>
      <c r="I252">
        <v>107</v>
      </c>
      <c r="J252">
        <v>95</v>
      </c>
      <c r="K252">
        <v>65</v>
      </c>
      <c r="L252">
        <v>113</v>
      </c>
      <c r="M252">
        <v>84</v>
      </c>
      <c r="N252">
        <v>0</v>
      </c>
      <c r="O252">
        <v>25</v>
      </c>
      <c r="P252">
        <v>79</v>
      </c>
      <c r="Q252">
        <v>125</v>
      </c>
      <c r="R252">
        <v>62</v>
      </c>
      <c r="S252">
        <v>250</v>
      </c>
      <c r="W252" s="1">
        <f t="shared" si="50"/>
        <v>0</v>
      </c>
      <c r="X252" s="1">
        <f t="shared" si="51"/>
        <v>94</v>
      </c>
      <c r="Y252" s="1">
        <f t="shared" si="52"/>
        <v>126</v>
      </c>
      <c r="Z252" s="1">
        <f t="shared" si="53"/>
        <v>48</v>
      </c>
      <c r="AA252" s="1">
        <f t="shared" si="54"/>
        <v>113</v>
      </c>
      <c r="AB252" s="1">
        <f t="shared" si="55"/>
        <v>14</v>
      </c>
      <c r="AC252" s="1">
        <f t="shared" si="56"/>
        <v>95</v>
      </c>
      <c r="AD252" s="1">
        <f t="shared" si="57"/>
        <v>38</v>
      </c>
      <c r="AE252" s="1">
        <f t="shared" si="58"/>
        <v>14</v>
      </c>
      <c r="AF252" s="1">
        <f t="shared" si="59"/>
        <v>11</v>
      </c>
      <c r="AG252" s="1">
        <f t="shared" si="60"/>
        <v>33</v>
      </c>
      <c r="AH252" s="1">
        <f t="shared" si="61"/>
        <v>25</v>
      </c>
      <c r="AI252" s="1">
        <f t="shared" si="62"/>
        <v>21</v>
      </c>
      <c r="AJ252">
        <f t="shared" si="63"/>
        <v>632</v>
      </c>
      <c r="AK252" s="1">
        <f t="shared" si="64"/>
        <v>4</v>
      </c>
      <c r="AL252" s="1">
        <f>RANK(AJ252,AJ:AJ,0)+COUNTIFS($AJ$3:AJ252,AJ252)-1</f>
        <v>127</v>
      </c>
      <c r="AM252" s="1">
        <f>RANK(AK252,AK:AK,0)+COUNTIFS($AK$3:AK252,AK252)-1</f>
        <v>96</v>
      </c>
      <c r="AN252" s="5">
        <f t="shared" si="65"/>
        <v>157.66666666666666</v>
      </c>
    </row>
    <row r="253" spans="1:40">
      <c r="A253" s="5">
        <f>RANK(AN253,AN:AN,1)+COUNTIFS($AN$3:AN253,AN253)-1</f>
        <v>198</v>
      </c>
      <c r="B253" s="60" t="s">
        <v>824</v>
      </c>
      <c r="C253" s="60" t="s">
        <v>35</v>
      </c>
      <c r="D253">
        <v>0</v>
      </c>
      <c r="E253">
        <v>123</v>
      </c>
      <c r="F253">
        <v>0</v>
      </c>
      <c r="G253">
        <v>117</v>
      </c>
      <c r="H253">
        <v>65</v>
      </c>
      <c r="I253">
        <v>39</v>
      </c>
      <c r="J253">
        <v>79</v>
      </c>
      <c r="K253">
        <v>0</v>
      </c>
      <c r="L253">
        <v>84</v>
      </c>
      <c r="M253">
        <v>25</v>
      </c>
      <c r="N253">
        <v>86</v>
      </c>
      <c r="O253">
        <v>125</v>
      </c>
      <c r="P253">
        <v>50</v>
      </c>
      <c r="Q253">
        <v>62</v>
      </c>
      <c r="R253">
        <v>113</v>
      </c>
      <c r="S253">
        <v>251</v>
      </c>
      <c r="W253" s="1">
        <f t="shared" si="50"/>
        <v>0</v>
      </c>
      <c r="X253" s="1">
        <f t="shared" si="51"/>
        <v>7</v>
      </c>
      <c r="Y253" s="1">
        <f t="shared" si="52"/>
        <v>131</v>
      </c>
      <c r="Z253" s="1">
        <f t="shared" si="53"/>
        <v>69</v>
      </c>
      <c r="AA253" s="1">
        <f t="shared" si="54"/>
        <v>51</v>
      </c>
      <c r="AB253" s="1">
        <f t="shared" si="55"/>
        <v>54</v>
      </c>
      <c r="AC253" s="1">
        <f t="shared" si="56"/>
        <v>79</v>
      </c>
      <c r="AD253" s="1">
        <f t="shared" si="57"/>
        <v>27</v>
      </c>
      <c r="AE253" s="1">
        <f t="shared" si="58"/>
        <v>43</v>
      </c>
      <c r="AF253" s="1">
        <f t="shared" si="59"/>
        <v>48</v>
      </c>
      <c r="AG253" s="1">
        <f t="shared" si="60"/>
        <v>53</v>
      </c>
      <c r="AH253" s="1">
        <f t="shared" si="61"/>
        <v>125</v>
      </c>
      <c r="AI253" s="1">
        <f t="shared" si="62"/>
        <v>50</v>
      </c>
      <c r="AJ253">
        <f t="shared" si="63"/>
        <v>737</v>
      </c>
      <c r="AK253" s="1">
        <f t="shared" si="64"/>
        <v>2</v>
      </c>
      <c r="AL253" s="1">
        <f>RANK(AJ253,AJ:AJ,0)+COUNTIFS($AJ$3:AJ253,AJ253)-1</f>
        <v>46</v>
      </c>
      <c r="AM253" s="1">
        <f>RANK(AK253,AK:AK,0)+COUNTIFS($AK$3:AK253,AK253)-1</f>
        <v>246</v>
      </c>
      <c r="AN253" s="5">
        <f t="shared" si="65"/>
        <v>181</v>
      </c>
    </row>
    <row r="254" spans="1:40">
      <c r="A254" s="5">
        <f>RANK(AN254,AN:AN,1)+COUNTIFS($AN$3:AN254,AN254)-1</f>
        <v>226</v>
      </c>
      <c r="B254" s="60" t="s">
        <v>825</v>
      </c>
      <c r="C254" s="60" t="s">
        <v>126</v>
      </c>
      <c r="D254">
        <v>0</v>
      </c>
      <c r="E254">
        <v>131</v>
      </c>
      <c r="F254">
        <v>118</v>
      </c>
      <c r="G254">
        <v>0</v>
      </c>
      <c r="H254">
        <v>63</v>
      </c>
      <c r="I254">
        <v>91</v>
      </c>
      <c r="J254">
        <v>100</v>
      </c>
      <c r="K254">
        <v>40</v>
      </c>
      <c r="L254">
        <v>4</v>
      </c>
      <c r="M254">
        <v>0</v>
      </c>
      <c r="N254">
        <v>13</v>
      </c>
      <c r="O254">
        <v>82</v>
      </c>
      <c r="P254">
        <v>56</v>
      </c>
      <c r="Q254">
        <v>43</v>
      </c>
      <c r="R254">
        <v>58</v>
      </c>
      <c r="S254">
        <v>252</v>
      </c>
      <c r="W254" s="1">
        <f t="shared" si="50"/>
        <v>0</v>
      </c>
      <c r="X254" s="1">
        <f t="shared" si="51"/>
        <v>1</v>
      </c>
      <c r="Y254" s="1">
        <f t="shared" si="52"/>
        <v>13</v>
      </c>
      <c r="Z254" s="1">
        <f t="shared" si="53"/>
        <v>48</v>
      </c>
      <c r="AA254" s="1">
        <f t="shared" si="54"/>
        <v>53</v>
      </c>
      <c r="AB254" s="1">
        <f t="shared" si="55"/>
        <v>2</v>
      </c>
      <c r="AC254" s="1">
        <f t="shared" si="56"/>
        <v>100</v>
      </c>
      <c r="AD254" s="1">
        <f t="shared" si="57"/>
        <v>13</v>
      </c>
      <c r="AE254" s="1">
        <f t="shared" si="58"/>
        <v>123</v>
      </c>
      <c r="AF254" s="1">
        <f t="shared" si="59"/>
        <v>73</v>
      </c>
      <c r="AG254" s="1">
        <f t="shared" si="60"/>
        <v>20</v>
      </c>
      <c r="AH254" s="1">
        <f t="shared" si="61"/>
        <v>82</v>
      </c>
      <c r="AI254" s="1">
        <f t="shared" si="62"/>
        <v>44</v>
      </c>
      <c r="AJ254">
        <f t="shared" si="63"/>
        <v>572</v>
      </c>
      <c r="AK254" s="1">
        <f t="shared" si="64"/>
        <v>3</v>
      </c>
      <c r="AL254" s="1">
        <f>RANK(AJ254,AJ:AJ,0)+COUNTIFS($AJ$3:AJ254,AJ254)-1</f>
        <v>174</v>
      </c>
      <c r="AM254" s="1">
        <f>RANK(AK254,AK:AK,0)+COUNTIFS($AK$3:AK254,AK254)-1</f>
        <v>169</v>
      </c>
      <c r="AN254" s="5">
        <f t="shared" si="65"/>
        <v>198.33333333333334</v>
      </c>
    </row>
    <row r="255" spans="1:40">
      <c r="A255" s="5">
        <f>RANK(AN255,AN:AN,1)+COUNTIFS($AN$3:AN255,AN255)-1</f>
        <v>160</v>
      </c>
      <c r="B255" s="60" t="s">
        <v>826</v>
      </c>
      <c r="C255" s="60" t="s">
        <v>14</v>
      </c>
      <c r="D255">
        <v>0</v>
      </c>
      <c r="E255">
        <v>131</v>
      </c>
      <c r="F255">
        <v>0</v>
      </c>
      <c r="G255">
        <v>12</v>
      </c>
      <c r="H255">
        <v>29</v>
      </c>
      <c r="I255">
        <v>13</v>
      </c>
      <c r="J255">
        <v>105</v>
      </c>
      <c r="K255">
        <v>0</v>
      </c>
      <c r="L255">
        <v>91</v>
      </c>
      <c r="M255">
        <v>82</v>
      </c>
      <c r="N255">
        <v>43</v>
      </c>
      <c r="O255">
        <v>56</v>
      </c>
      <c r="P255">
        <v>40</v>
      </c>
      <c r="Q255">
        <v>58</v>
      </c>
      <c r="R255">
        <v>4</v>
      </c>
      <c r="S255">
        <v>253</v>
      </c>
      <c r="W255" s="1">
        <f t="shared" si="50"/>
        <v>0</v>
      </c>
      <c r="X255" s="1">
        <f t="shared" si="51"/>
        <v>1</v>
      </c>
      <c r="Y255" s="1">
        <f t="shared" si="52"/>
        <v>131</v>
      </c>
      <c r="Z255" s="1">
        <f t="shared" si="53"/>
        <v>36</v>
      </c>
      <c r="AA255" s="1">
        <f t="shared" si="54"/>
        <v>87</v>
      </c>
      <c r="AB255" s="1">
        <f t="shared" si="55"/>
        <v>80</v>
      </c>
      <c r="AC255" s="1">
        <f t="shared" si="56"/>
        <v>105</v>
      </c>
      <c r="AD255" s="1">
        <f t="shared" si="57"/>
        <v>27</v>
      </c>
      <c r="AE255" s="1">
        <f t="shared" si="58"/>
        <v>36</v>
      </c>
      <c r="AF255" s="1">
        <f t="shared" si="59"/>
        <v>9</v>
      </c>
      <c r="AG255" s="1">
        <f t="shared" si="60"/>
        <v>10</v>
      </c>
      <c r="AH255" s="1">
        <f t="shared" si="61"/>
        <v>56</v>
      </c>
      <c r="AI255" s="1">
        <f t="shared" si="62"/>
        <v>60</v>
      </c>
      <c r="AJ255">
        <f t="shared" si="63"/>
        <v>638</v>
      </c>
      <c r="AK255" s="1">
        <f t="shared" si="64"/>
        <v>4</v>
      </c>
      <c r="AL255" s="1">
        <f>RANK(AJ255,AJ:AJ,0)+COUNTIFS($AJ$3:AJ255,AJ255)-1</f>
        <v>121</v>
      </c>
      <c r="AM255" s="1">
        <f>RANK(AK255,AK:AK,0)+COUNTIFS($AK$3:AK255,AK255)-1</f>
        <v>97</v>
      </c>
      <c r="AN255" s="5">
        <f t="shared" si="65"/>
        <v>157</v>
      </c>
    </row>
    <row r="256" spans="1:40">
      <c r="A256" s="5">
        <f>RANK(AN256,AN:AN,1)+COUNTIFS($AN$3:AN256,AN256)-1</f>
        <v>177</v>
      </c>
      <c r="B256" s="60" t="s">
        <v>827</v>
      </c>
      <c r="C256" s="60" t="s">
        <v>120</v>
      </c>
      <c r="D256">
        <v>0</v>
      </c>
      <c r="E256">
        <v>131</v>
      </c>
      <c r="F256">
        <v>11</v>
      </c>
      <c r="G256">
        <v>0</v>
      </c>
      <c r="H256">
        <v>89</v>
      </c>
      <c r="I256">
        <v>88</v>
      </c>
      <c r="J256">
        <v>104</v>
      </c>
      <c r="K256">
        <v>87</v>
      </c>
      <c r="L256">
        <v>73</v>
      </c>
      <c r="M256">
        <v>21</v>
      </c>
      <c r="N256">
        <v>75</v>
      </c>
      <c r="O256">
        <v>68</v>
      </c>
      <c r="P256">
        <v>0</v>
      </c>
      <c r="Q256">
        <v>117</v>
      </c>
      <c r="R256">
        <v>31</v>
      </c>
      <c r="S256">
        <v>254</v>
      </c>
      <c r="W256" s="1">
        <f t="shared" si="50"/>
        <v>0</v>
      </c>
      <c r="X256" s="1">
        <f t="shared" si="51"/>
        <v>1</v>
      </c>
      <c r="Y256" s="1">
        <f t="shared" si="52"/>
        <v>120</v>
      </c>
      <c r="Z256" s="1">
        <f t="shared" si="53"/>
        <v>48</v>
      </c>
      <c r="AA256" s="1">
        <f t="shared" si="54"/>
        <v>27</v>
      </c>
      <c r="AB256" s="1">
        <f t="shared" si="55"/>
        <v>5</v>
      </c>
      <c r="AC256" s="1">
        <f t="shared" si="56"/>
        <v>104</v>
      </c>
      <c r="AD256" s="1">
        <f t="shared" si="57"/>
        <v>60</v>
      </c>
      <c r="AE256" s="1">
        <f t="shared" si="58"/>
        <v>54</v>
      </c>
      <c r="AF256" s="1">
        <f t="shared" si="59"/>
        <v>52</v>
      </c>
      <c r="AG256" s="1">
        <f t="shared" si="60"/>
        <v>42</v>
      </c>
      <c r="AH256" s="1">
        <f t="shared" si="61"/>
        <v>68</v>
      </c>
      <c r="AI256" s="1">
        <f t="shared" si="62"/>
        <v>100</v>
      </c>
      <c r="AJ256">
        <f t="shared" si="63"/>
        <v>681</v>
      </c>
      <c r="AK256" s="1">
        <f t="shared" si="64"/>
        <v>3</v>
      </c>
      <c r="AL256" s="1">
        <f>RANK(AJ256,AJ:AJ,0)+COUNTIFS($AJ$3:AJ256,AJ256)-1</f>
        <v>77</v>
      </c>
      <c r="AM256" s="1">
        <f>RANK(AK256,AK:AK,0)+COUNTIFS($AK$3:AK256,AK256)-1</f>
        <v>170</v>
      </c>
      <c r="AN256" s="5">
        <f t="shared" si="65"/>
        <v>167</v>
      </c>
    </row>
    <row r="257" spans="1:40">
      <c r="A257" s="5">
        <f>RANK(AN257,AN:AN,1)+COUNTIFS($AN$3:AN257,AN257)-1</f>
        <v>101</v>
      </c>
      <c r="B257" s="60" t="s">
        <v>828</v>
      </c>
      <c r="C257" s="60" t="s">
        <v>39</v>
      </c>
      <c r="D257">
        <v>0</v>
      </c>
      <c r="E257">
        <v>131</v>
      </c>
      <c r="F257">
        <v>9</v>
      </c>
      <c r="G257">
        <v>7</v>
      </c>
      <c r="H257">
        <v>0</v>
      </c>
      <c r="I257">
        <v>108</v>
      </c>
      <c r="J257">
        <v>81</v>
      </c>
      <c r="K257">
        <v>0</v>
      </c>
      <c r="L257">
        <v>41</v>
      </c>
      <c r="M257">
        <v>130</v>
      </c>
      <c r="N257">
        <v>94</v>
      </c>
      <c r="O257">
        <v>115</v>
      </c>
      <c r="P257">
        <v>101</v>
      </c>
      <c r="Q257">
        <v>129</v>
      </c>
      <c r="R257">
        <v>63</v>
      </c>
      <c r="S257">
        <v>255</v>
      </c>
      <c r="W257" s="1">
        <f t="shared" si="50"/>
        <v>0</v>
      </c>
      <c r="X257" s="1">
        <f t="shared" si="51"/>
        <v>1</v>
      </c>
      <c r="Y257" s="1">
        <f t="shared" si="52"/>
        <v>122</v>
      </c>
      <c r="Z257" s="1">
        <f t="shared" si="53"/>
        <v>41</v>
      </c>
      <c r="AA257" s="1">
        <f t="shared" si="54"/>
        <v>116</v>
      </c>
      <c r="AB257" s="1">
        <f t="shared" si="55"/>
        <v>15</v>
      </c>
      <c r="AC257" s="1">
        <f t="shared" si="56"/>
        <v>81</v>
      </c>
      <c r="AD257" s="1">
        <f t="shared" si="57"/>
        <v>27</v>
      </c>
      <c r="AE257" s="1">
        <f t="shared" si="58"/>
        <v>86</v>
      </c>
      <c r="AF257" s="1">
        <f t="shared" si="59"/>
        <v>57</v>
      </c>
      <c r="AG257" s="1">
        <f t="shared" si="60"/>
        <v>61</v>
      </c>
      <c r="AH257" s="1">
        <f t="shared" si="61"/>
        <v>115</v>
      </c>
      <c r="AI257" s="1">
        <f t="shared" si="62"/>
        <v>1</v>
      </c>
      <c r="AJ257">
        <f t="shared" si="63"/>
        <v>723</v>
      </c>
      <c r="AK257" s="1">
        <f t="shared" si="64"/>
        <v>5</v>
      </c>
      <c r="AL257" s="1">
        <f>RANK(AJ257,AJ:AJ,0)+COUNTIFS($AJ$3:AJ257,AJ257)-1</f>
        <v>59</v>
      </c>
      <c r="AM257" s="1">
        <f>RANK(AK257,AK:AK,0)+COUNTIFS($AK$3:AK257,AK257)-1</f>
        <v>43</v>
      </c>
      <c r="AN257" s="5">
        <f t="shared" si="65"/>
        <v>119</v>
      </c>
    </row>
    <row r="258" spans="1:40">
      <c r="A258" s="5">
        <f>RANK(AN258,AN:AN,1)+COUNTIFS($AN$3:AN258,AN258)-1</f>
        <v>68</v>
      </c>
      <c r="B258" s="60" t="s">
        <v>829</v>
      </c>
      <c r="C258" s="60" t="s">
        <v>10</v>
      </c>
      <c r="D258">
        <v>0</v>
      </c>
      <c r="E258">
        <v>131</v>
      </c>
      <c r="F258">
        <v>26</v>
      </c>
      <c r="G258">
        <v>68</v>
      </c>
      <c r="H258">
        <v>32</v>
      </c>
      <c r="I258">
        <v>61</v>
      </c>
      <c r="J258">
        <v>123</v>
      </c>
      <c r="K258">
        <v>119</v>
      </c>
      <c r="L258">
        <v>97</v>
      </c>
      <c r="M258">
        <v>0</v>
      </c>
      <c r="N258">
        <v>53</v>
      </c>
      <c r="O258">
        <v>102</v>
      </c>
      <c r="P258">
        <v>0</v>
      </c>
      <c r="Q258">
        <v>76</v>
      </c>
      <c r="R258">
        <v>48</v>
      </c>
      <c r="S258">
        <v>256</v>
      </c>
      <c r="W258" s="1">
        <f t="shared" si="50"/>
        <v>0</v>
      </c>
      <c r="X258" s="1">
        <f t="shared" si="51"/>
        <v>1</v>
      </c>
      <c r="Y258" s="1">
        <f t="shared" si="52"/>
        <v>105</v>
      </c>
      <c r="Z258" s="1">
        <f t="shared" si="53"/>
        <v>20</v>
      </c>
      <c r="AA258" s="1">
        <f t="shared" si="54"/>
        <v>84</v>
      </c>
      <c r="AB258" s="1">
        <f t="shared" si="55"/>
        <v>32</v>
      </c>
      <c r="AC258" s="1">
        <f t="shared" si="56"/>
        <v>123</v>
      </c>
      <c r="AD258" s="1">
        <f t="shared" si="57"/>
        <v>92</v>
      </c>
      <c r="AE258" s="1">
        <f t="shared" si="58"/>
        <v>30</v>
      </c>
      <c r="AF258" s="1">
        <f t="shared" si="59"/>
        <v>73</v>
      </c>
      <c r="AG258" s="1">
        <f t="shared" si="60"/>
        <v>20</v>
      </c>
      <c r="AH258" s="1">
        <f t="shared" si="61"/>
        <v>102</v>
      </c>
      <c r="AI258" s="1">
        <f t="shared" si="62"/>
        <v>100</v>
      </c>
      <c r="AJ258">
        <f t="shared" si="63"/>
        <v>782</v>
      </c>
      <c r="AK258" s="1">
        <f t="shared" si="64"/>
        <v>6</v>
      </c>
      <c r="AL258" s="1">
        <f>RANK(AJ258,AJ:AJ,0)+COUNTIFS($AJ$3:AJ258,AJ258)-1</f>
        <v>24</v>
      </c>
      <c r="AM258" s="1">
        <f>RANK(AK258,AK:AK,0)+COUNTIFS($AK$3:AK258,AK258)-1</f>
        <v>13</v>
      </c>
      <c r="AN258" s="5">
        <f t="shared" si="65"/>
        <v>97.666666666666671</v>
      </c>
    </row>
    <row r="259" spans="1:40">
      <c r="A259" s="5">
        <f>RANK(AN259,AN:AN,1)+COUNTIFS($AN$3:AN259,AN259)-1</f>
        <v>284</v>
      </c>
      <c r="B259" s="60" t="s">
        <v>830</v>
      </c>
      <c r="C259" s="60" t="s">
        <v>41</v>
      </c>
      <c r="D259">
        <v>0</v>
      </c>
      <c r="E259">
        <v>109</v>
      </c>
      <c r="F259">
        <v>131</v>
      </c>
      <c r="G259">
        <v>91</v>
      </c>
      <c r="H259">
        <v>0</v>
      </c>
      <c r="I259">
        <v>77</v>
      </c>
      <c r="J259">
        <v>96</v>
      </c>
      <c r="K259">
        <v>8</v>
      </c>
      <c r="L259">
        <v>116</v>
      </c>
      <c r="M259">
        <v>11</v>
      </c>
      <c r="N259">
        <v>73</v>
      </c>
      <c r="O259">
        <v>0</v>
      </c>
      <c r="P259">
        <v>130</v>
      </c>
      <c r="Q259">
        <v>36</v>
      </c>
      <c r="R259">
        <v>27</v>
      </c>
      <c r="S259">
        <v>257</v>
      </c>
      <c r="W259" s="1">
        <f t="shared" si="50"/>
        <v>0</v>
      </c>
      <c r="X259" s="1">
        <f t="shared" si="51"/>
        <v>21</v>
      </c>
      <c r="Y259" s="1">
        <f t="shared" si="52"/>
        <v>0</v>
      </c>
      <c r="Z259" s="1">
        <f t="shared" si="53"/>
        <v>43</v>
      </c>
      <c r="AA259" s="1">
        <f t="shared" si="54"/>
        <v>116</v>
      </c>
      <c r="AB259" s="1">
        <f t="shared" si="55"/>
        <v>16</v>
      </c>
      <c r="AC259" s="1">
        <f t="shared" si="56"/>
        <v>96</v>
      </c>
      <c r="AD259" s="1">
        <f t="shared" si="57"/>
        <v>19</v>
      </c>
      <c r="AE259" s="1">
        <f t="shared" si="58"/>
        <v>11</v>
      </c>
      <c r="AF259" s="1">
        <f t="shared" si="59"/>
        <v>62</v>
      </c>
      <c r="AG259" s="1">
        <f t="shared" si="60"/>
        <v>40</v>
      </c>
      <c r="AH259" s="1">
        <f t="shared" si="61"/>
        <v>0</v>
      </c>
      <c r="AI259" s="1">
        <f t="shared" si="62"/>
        <v>30</v>
      </c>
      <c r="AJ259">
        <f t="shared" si="63"/>
        <v>454</v>
      </c>
      <c r="AK259" s="1">
        <f t="shared" si="64"/>
        <v>2</v>
      </c>
      <c r="AL259" s="1">
        <f>RANK(AJ259,AJ:AJ,0)+COUNTIFS($AJ$3:AJ259,AJ259)-1</f>
        <v>258</v>
      </c>
      <c r="AM259" s="1">
        <f>RANK(AK259,AK:AK,0)+COUNTIFS($AK$3:AK259,AK259)-1</f>
        <v>247</v>
      </c>
      <c r="AN259" s="5">
        <f t="shared" si="65"/>
        <v>254</v>
      </c>
    </row>
    <row r="260" spans="1:40">
      <c r="A260" s="5">
        <f>RANK(AN260,AN:AN,1)+COUNTIFS($AN$3:AN260,AN260)-1</f>
        <v>277</v>
      </c>
      <c r="B260" s="60" t="s">
        <v>831</v>
      </c>
      <c r="C260" s="60" t="s">
        <v>36</v>
      </c>
      <c r="D260">
        <v>0</v>
      </c>
      <c r="E260">
        <v>120</v>
      </c>
      <c r="F260">
        <v>131</v>
      </c>
      <c r="G260">
        <v>101</v>
      </c>
      <c r="H260">
        <v>51</v>
      </c>
      <c r="I260">
        <v>118</v>
      </c>
      <c r="J260">
        <v>0</v>
      </c>
      <c r="K260">
        <v>112</v>
      </c>
      <c r="L260">
        <v>98</v>
      </c>
      <c r="M260">
        <v>0</v>
      </c>
      <c r="N260">
        <v>122</v>
      </c>
      <c r="O260">
        <v>19</v>
      </c>
      <c r="P260">
        <v>42</v>
      </c>
      <c r="Q260">
        <v>57</v>
      </c>
      <c r="R260">
        <v>63</v>
      </c>
      <c r="S260">
        <v>258</v>
      </c>
      <c r="W260" s="1">
        <f t="shared" ref="W260:W302" si="66">ABS(W$2-D260)</f>
        <v>0</v>
      </c>
      <c r="X260" s="1">
        <f t="shared" ref="X260:X302" si="67">ABS(X$2-E260)</f>
        <v>10</v>
      </c>
      <c r="Y260" s="1">
        <f t="shared" ref="Y260:Y302" si="68">ABS(Y$2-F260)</f>
        <v>0</v>
      </c>
      <c r="Z260" s="1">
        <f t="shared" ref="Z260:Z302" si="69">ABS(Z$2-G260)</f>
        <v>53</v>
      </c>
      <c r="AA260" s="1">
        <f t="shared" ref="AA260:AA302" si="70">ABS(AA$2-H260)</f>
        <v>65</v>
      </c>
      <c r="AB260" s="1">
        <f t="shared" ref="AB260:AB302" si="71">ABS(AB$2-I260)</f>
        <v>25</v>
      </c>
      <c r="AC260" s="1">
        <f t="shared" ref="AC260:AC302" si="72">ABS(AC$2-J260)</f>
        <v>0</v>
      </c>
      <c r="AD260" s="1">
        <f t="shared" ref="AD260:AD302" si="73">ABS(AD$2-K260)</f>
        <v>85</v>
      </c>
      <c r="AE260" s="1">
        <f t="shared" ref="AE260:AE302" si="74">ABS(AE$2-L260)</f>
        <v>29</v>
      </c>
      <c r="AF260" s="1">
        <f t="shared" ref="AF260:AF302" si="75">ABS(AF$2-M260)</f>
        <v>73</v>
      </c>
      <c r="AG260" s="1">
        <f t="shared" ref="AG260:AG302" si="76">ABS(AG$2-N260)</f>
        <v>89</v>
      </c>
      <c r="AH260" s="1">
        <f t="shared" ref="AH260:AH302" si="77">ABS(AH$2-O260)</f>
        <v>19</v>
      </c>
      <c r="AI260" s="1">
        <f t="shared" ref="AI260:AI302" si="78">ABS(AI$2-P260)</f>
        <v>58</v>
      </c>
      <c r="AJ260">
        <f t="shared" ref="AJ260:AJ302" si="79">SUM(W260:AI260)</f>
        <v>506</v>
      </c>
      <c r="AK260" s="1">
        <f t="shared" ref="AK260:AK302" si="80">COUNTIFS(W260:AI260,"&gt;=80")</f>
        <v>2</v>
      </c>
      <c r="AL260" s="1">
        <f>RANK(AJ260,AJ:AJ,0)+COUNTIFS($AJ$3:AJ260,AJ260)-1</f>
        <v>230</v>
      </c>
      <c r="AM260" s="1">
        <f>RANK(AK260,AK:AK,0)+COUNTIFS($AK$3:AK260,AK260)-1</f>
        <v>248</v>
      </c>
      <c r="AN260" s="5">
        <f t="shared" ref="AN260:AN302" si="81">AVERAGE(AL260,AM260,S260)</f>
        <v>245.33333333333334</v>
      </c>
    </row>
    <row r="261" spans="1:40">
      <c r="A261" s="5">
        <f>RANK(AN261,AN:AN,1)+COUNTIFS($AN$3:AN261,AN261)-1</f>
        <v>104</v>
      </c>
      <c r="B261" s="60" t="s">
        <v>832</v>
      </c>
      <c r="C261" s="60" t="s">
        <v>84</v>
      </c>
      <c r="D261">
        <v>0</v>
      </c>
      <c r="E261">
        <v>131</v>
      </c>
      <c r="F261">
        <v>28</v>
      </c>
      <c r="G261">
        <v>42</v>
      </c>
      <c r="H261">
        <v>0</v>
      </c>
      <c r="I261">
        <v>18</v>
      </c>
      <c r="J261">
        <v>103</v>
      </c>
      <c r="K261">
        <v>21</v>
      </c>
      <c r="L261">
        <v>69</v>
      </c>
      <c r="M261">
        <v>69</v>
      </c>
      <c r="N261">
        <v>78</v>
      </c>
      <c r="O261">
        <v>89</v>
      </c>
      <c r="P261">
        <v>0</v>
      </c>
      <c r="Q261">
        <v>12</v>
      </c>
      <c r="R261">
        <v>52</v>
      </c>
      <c r="S261">
        <v>259</v>
      </c>
      <c r="W261" s="1">
        <f t="shared" si="66"/>
        <v>0</v>
      </c>
      <c r="X261" s="1">
        <f t="shared" si="67"/>
        <v>1</v>
      </c>
      <c r="Y261" s="1">
        <f t="shared" si="68"/>
        <v>103</v>
      </c>
      <c r="Z261" s="1">
        <f t="shared" si="69"/>
        <v>6</v>
      </c>
      <c r="AA261" s="1">
        <f t="shared" si="70"/>
        <v>116</v>
      </c>
      <c r="AB261" s="1">
        <f t="shared" si="71"/>
        <v>75</v>
      </c>
      <c r="AC261" s="1">
        <f t="shared" si="72"/>
        <v>103</v>
      </c>
      <c r="AD261" s="1">
        <f t="shared" si="73"/>
        <v>6</v>
      </c>
      <c r="AE261" s="1">
        <f t="shared" si="74"/>
        <v>58</v>
      </c>
      <c r="AF261" s="1">
        <f t="shared" si="75"/>
        <v>4</v>
      </c>
      <c r="AG261" s="1">
        <f t="shared" si="76"/>
        <v>45</v>
      </c>
      <c r="AH261" s="1">
        <f t="shared" si="77"/>
        <v>89</v>
      </c>
      <c r="AI261" s="1">
        <f t="shared" si="78"/>
        <v>100</v>
      </c>
      <c r="AJ261">
        <f t="shared" si="79"/>
        <v>706</v>
      </c>
      <c r="AK261" s="1">
        <f t="shared" si="80"/>
        <v>5</v>
      </c>
      <c r="AL261" s="1">
        <f>RANK(AJ261,AJ:AJ,0)+COUNTIFS($AJ$3:AJ261,AJ261)-1</f>
        <v>65</v>
      </c>
      <c r="AM261" s="1">
        <f>RANK(AK261,AK:AK,0)+COUNTIFS($AK$3:AK261,AK261)-1</f>
        <v>44</v>
      </c>
      <c r="AN261" s="5">
        <f t="shared" si="81"/>
        <v>122.66666666666667</v>
      </c>
    </row>
    <row r="262" spans="1:40">
      <c r="A262" s="5">
        <f>RANK(AN262,AN:AN,1)+COUNTIFS($AN$3:AN262,AN262)-1</f>
        <v>227</v>
      </c>
      <c r="B262" s="60" t="s">
        <v>833</v>
      </c>
      <c r="C262" s="60" t="s">
        <v>73</v>
      </c>
      <c r="D262">
        <v>0</v>
      </c>
      <c r="E262">
        <v>113</v>
      </c>
      <c r="F262">
        <v>18</v>
      </c>
      <c r="G262">
        <v>5</v>
      </c>
      <c r="H262">
        <v>54</v>
      </c>
      <c r="I262">
        <v>50</v>
      </c>
      <c r="J262">
        <v>0</v>
      </c>
      <c r="K262">
        <v>95</v>
      </c>
      <c r="L262">
        <v>20</v>
      </c>
      <c r="M262">
        <v>80</v>
      </c>
      <c r="N262">
        <v>9</v>
      </c>
      <c r="O262">
        <v>0</v>
      </c>
      <c r="P262">
        <v>6</v>
      </c>
      <c r="Q262">
        <v>47</v>
      </c>
      <c r="R262">
        <v>114</v>
      </c>
      <c r="S262">
        <v>260</v>
      </c>
      <c r="W262" s="1">
        <f t="shared" si="66"/>
        <v>0</v>
      </c>
      <c r="X262" s="1">
        <f t="shared" si="67"/>
        <v>17</v>
      </c>
      <c r="Y262" s="1">
        <f t="shared" si="68"/>
        <v>113</v>
      </c>
      <c r="Z262" s="1">
        <f t="shared" si="69"/>
        <v>43</v>
      </c>
      <c r="AA262" s="1">
        <f t="shared" si="70"/>
        <v>62</v>
      </c>
      <c r="AB262" s="1">
        <f t="shared" si="71"/>
        <v>43</v>
      </c>
      <c r="AC262" s="1">
        <f t="shared" si="72"/>
        <v>0</v>
      </c>
      <c r="AD262" s="1">
        <f t="shared" si="73"/>
        <v>68</v>
      </c>
      <c r="AE262" s="1">
        <f t="shared" si="74"/>
        <v>107</v>
      </c>
      <c r="AF262" s="1">
        <f t="shared" si="75"/>
        <v>7</v>
      </c>
      <c r="AG262" s="1">
        <f t="shared" si="76"/>
        <v>24</v>
      </c>
      <c r="AH262" s="1">
        <f t="shared" si="77"/>
        <v>0</v>
      </c>
      <c r="AI262" s="1">
        <f t="shared" si="78"/>
        <v>94</v>
      </c>
      <c r="AJ262">
        <f t="shared" si="79"/>
        <v>578</v>
      </c>
      <c r="AK262" s="1">
        <f t="shared" si="80"/>
        <v>3</v>
      </c>
      <c r="AL262" s="1">
        <f>RANK(AJ262,AJ:AJ,0)+COUNTIFS($AJ$3:AJ262,AJ262)-1</f>
        <v>164</v>
      </c>
      <c r="AM262" s="1">
        <f>RANK(AK262,AK:AK,0)+COUNTIFS($AK$3:AK262,AK262)-1</f>
        <v>171</v>
      </c>
      <c r="AN262" s="5">
        <f t="shared" si="81"/>
        <v>198.33333333333334</v>
      </c>
    </row>
    <row r="263" spans="1:40">
      <c r="A263" s="5">
        <f>RANK(AN263,AN:AN,1)+COUNTIFS($AN$3:AN263,AN263)-1</f>
        <v>186</v>
      </c>
      <c r="B263" s="60" t="s">
        <v>834</v>
      </c>
      <c r="C263" s="60" t="s">
        <v>107</v>
      </c>
      <c r="D263">
        <v>68</v>
      </c>
      <c r="E263">
        <v>0</v>
      </c>
      <c r="F263">
        <v>131</v>
      </c>
      <c r="G263">
        <v>129</v>
      </c>
      <c r="H263">
        <v>0</v>
      </c>
      <c r="I263">
        <v>90</v>
      </c>
      <c r="J263">
        <v>76</v>
      </c>
      <c r="K263">
        <v>22</v>
      </c>
      <c r="L263">
        <v>61</v>
      </c>
      <c r="M263">
        <v>123</v>
      </c>
      <c r="N263">
        <v>102</v>
      </c>
      <c r="O263">
        <v>0</v>
      </c>
      <c r="P263">
        <v>97</v>
      </c>
      <c r="Q263">
        <v>53</v>
      </c>
      <c r="R263">
        <v>83</v>
      </c>
      <c r="S263">
        <v>261</v>
      </c>
      <c r="W263" s="1">
        <f t="shared" si="66"/>
        <v>68</v>
      </c>
      <c r="X263" s="1">
        <f t="shared" si="67"/>
        <v>130</v>
      </c>
      <c r="Y263" s="1">
        <f t="shared" si="68"/>
        <v>0</v>
      </c>
      <c r="Z263" s="1">
        <f t="shared" si="69"/>
        <v>81</v>
      </c>
      <c r="AA263" s="1">
        <f t="shared" si="70"/>
        <v>116</v>
      </c>
      <c r="AB263" s="1">
        <f t="shared" si="71"/>
        <v>3</v>
      </c>
      <c r="AC263" s="1">
        <f t="shared" si="72"/>
        <v>76</v>
      </c>
      <c r="AD263" s="1">
        <f t="shared" si="73"/>
        <v>5</v>
      </c>
      <c r="AE263" s="1">
        <f t="shared" si="74"/>
        <v>66</v>
      </c>
      <c r="AF263" s="1">
        <f t="shared" si="75"/>
        <v>50</v>
      </c>
      <c r="AG263" s="1">
        <f t="shared" si="76"/>
        <v>69</v>
      </c>
      <c r="AH263" s="1">
        <f t="shared" si="77"/>
        <v>0</v>
      </c>
      <c r="AI263" s="1">
        <f t="shared" si="78"/>
        <v>3</v>
      </c>
      <c r="AJ263">
        <f t="shared" si="79"/>
        <v>667</v>
      </c>
      <c r="AK263" s="1">
        <f t="shared" si="80"/>
        <v>3</v>
      </c>
      <c r="AL263" s="1">
        <f>RANK(AJ263,AJ:AJ,0)+COUNTIFS($AJ$3:AJ263,AJ263)-1</f>
        <v>92</v>
      </c>
      <c r="AM263" s="1">
        <f>RANK(AK263,AK:AK,0)+COUNTIFS($AK$3:AK263,AK263)-1</f>
        <v>172</v>
      </c>
      <c r="AN263" s="5">
        <f t="shared" si="81"/>
        <v>175</v>
      </c>
    </row>
    <row r="264" spans="1:40">
      <c r="A264" s="5">
        <f>RANK(AN264,AN:AN,1)+COUNTIFS($AN$3:AN264,AN264)-1</f>
        <v>152</v>
      </c>
      <c r="B264" s="60" t="s">
        <v>835</v>
      </c>
      <c r="C264" s="60" t="s">
        <v>100</v>
      </c>
      <c r="D264">
        <v>0</v>
      </c>
      <c r="E264">
        <v>131</v>
      </c>
      <c r="F264">
        <v>23</v>
      </c>
      <c r="G264">
        <v>111</v>
      </c>
      <c r="H264">
        <v>8</v>
      </c>
      <c r="I264">
        <v>47</v>
      </c>
      <c r="J264">
        <v>114</v>
      </c>
      <c r="K264">
        <v>0</v>
      </c>
      <c r="L264">
        <v>29</v>
      </c>
      <c r="M264">
        <v>5</v>
      </c>
      <c r="N264">
        <v>6</v>
      </c>
      <c r="O264">
        <v>0</v>
      </c>
      <c r="P264">
        <v>95</v>
      </c>
      <c r="Q264">
        <v>106</v>
      </c>
      <c r="R264">
        <v>9</v>
      </c>
      <c r="S264">
        <v>262</v>
      </c>
      <c r="W264" s="1">
        <f t="shared" si="66"/>
        <v>0</v>
      </c>
      <c r="X264" s="1">
        <f t="shared" si="67"/>
        <v>1</v>
      </c>
      <c r="Y264" s="1">
        <f t="shared" si="68"/>
        <v>108</v>
      </c>
      <c r="Z264" s="1">
        <f t="shared" si="69"/>
        <v>63</v>
      </c>
      <c r="AA264" s="1">
        <f t="shared" si="70"/>
        <v>108</v>
      </c>
      <c r="AB264" s="1">
        <f t="shared" si="71"/>
        <v>46</v>
      </c>
      <c r="AC264" s="1">
        <f t="shared" si="72"/>
        <v>114</v>
      </c>
      <c r="AD264" s="1">
        <f t="shared" si="73"/>
        <v>27</v>
      </c>
      <c r="AE264" s="1">
        <f t="shared" si="74"/>
        <v>98</v>
      </c>
      <c r="AF264" s="1">
        <f t="shared" si="75"/>
        <v>68</v>
      </c>
      <c r="AG264" s="1">
        <f t="shared" si="76"/>
        <v>27</v>
      </c>
      <c r="AH264" s="1">
        <f t="shared" si="77"/>
        <v>0</v>
      </c>
      <c r="AI264" s="1">
        <f t="shared" si="78"/>
        <v>5</v>
      </c>
      <c r="AJ264">
        <f t="shared" si="79"/>
        <v>665</v>
      </c>
      <c r="AK264" s="1">
        <f t="shared" si="80"/>
        <v>4</v>
      </c>
      <c r="AL264" s="1">
        <f>RANK(AJ264,AJ:AJ,0)+COUNTIFS($AJ$3:AJ264,AJ264)-1</f>
        <v>94</v>
      </c>
      <c r="AM264" s="1">
        <f>RANK(AK264,AK:AK,0)+COUNTIFS($AK$3:AK264,AK264)-1</f>
        <v>98</v>
      </c>
      <c r="AN264" s="5">
        <f t="shared" si="81"/>
        <v>151.33333333333334</v>
      </c>
    </row>
    <row r="265" spans="1:40">
      <c r="A265" s="5">
        <f>RANK(AN265,AN:AN,1)+COUNTIFS($AN$3:AN265,AN265)-1</f>
        <v>270</v>
      </c>
      <c r="B265" s="60" t="s">
        <v>836</v>
      </c>
      <c r="C265" s="60" t="s">
        <v>104</v>
      </c>
      <c r="D265">
        <v>0</v>
      </c>
      <c r="E265">
        <v>131</v>
      </c>
      <c r="F265">
        <v>0</v>
      </c>
      <c r="G265">
        <v>76</v>
      </c>
      <c r="H265">
        <v>75</v>
      </c>
      <c r="I265">
        <v>128</v>
      </c>
      <c r="J265">
        <v>77</v>
      </c>
      <c r="K265">
        <v>31</v>
      </c>
      <c r="L265">
        <v>68</v>
      </c>
      <c r="M265">
        <v>85</v>
      </c>
      <c r="N265">
        <v>21</v>
      </c>
      <c r="O265">
        <v>104</v>
      </c>
      <c r="P265">
        <v>71</v>
      </c>
      <c r="Q265">
        <v>0</v>
      </c>
      <c r="R265">
        <v>34</v>
      </c>
      <c r="S265">
        <v>263</v>
      </c>
      <c r="W265" s="1">
        <f t="shared" si="66"/>
        <v>0</v>
      </c>
      <c r="X265" s="1">
        <f t="shared" si="67"/>
        <v>1</v>
      </c>
      <c r="Y265" s="1">
        <f t="shared" si="68"/>
        <v>131</v>
      </c>
      <c r="Z265" s="1">
        <f t="shared" si="69"/>
        <v>28</v>
      </c>
      <c r="AA265" s="1">
        <f t="shared" si="70"/>
        <v>41</v>
      </c>
      <c r="AB265" s="1">
        <f t="shared" si="71"/>
        <v>35</v>
      </c>
      <c r="AC265" s="1">
        <f t="shared" si="72"/>
        <v>77</v>
      </c>
      <c r="AD265" s="1">
        <f t="shared" si="73"/>
        <v>4</v>
      </c>
      <c r="AE265" s="1">
        <f t="shared" si="74"/>
        <v>59</v>
      </c>
      <c r="AF265" s="1">
        <f t="shared" si="75"/>
        <v>12</v>
      </c>
      <c r="AG265" s="1">
        <f t="shared" si="76"/>
        <v>12</v>
      </c>
      <c r="AH265" s="1">
        <f t="shared" si="77"/>
        <v>104</v>
      </c>
      <c r="AI265" s="1">
        <f t="shared" si="78"/>
        <v>29</v>
      </c>
      <c r="AJ265">
        <f t="shared" si="79"/>
        <v>533</v>
      </c>
      <c r="AK265" s="1">
        <f t="shared" si="80"/>
        <v>2</v>
      </c>
      <c r="AL265" s="1">
        <f>RANK(AJ265,AJ:AJ,0)+COUNTIFS($AJ$3:AJ265,AJ265)-1</f>
        <v>210</v>
      </c>
      <c r="AM265" s="1">
        <f>RANK(AK265,AK:AK,0)+COUNTIFS($AK$3:AK265,AK265)-1</f>
        <v>249</v>
      </c>
      <c r="AN265" s="5">
        <f t="shared" si="81"/>
        <v>240.66666666666666</v>
      </c>
    </row>
    <row r="266" spans="1:40">
      <c r="A266" s="5">
        <f>RANK(AN266,AN:AN,1)+COUNTIFS($AN$3:AN266,AN266)-1</f>
        <v>154</v>
      </c>
      <c r="B266" s="60" t="s">
        <v>837</v>
      </c>
      <c r="C266" s="60" t="s">
        <v>129</v>
      </c>
      <c r="D266">
        <v>0</v>
      </c>
      <c r="E266">
        <v>131</v>
      </c>
      <c r="F266">
        <v>129</v>
      </c>
      <c r="G266">
        <v>0</v>
      </c>
      <c r="H266">
        <v>87</v>
      </c>
      <c r="I266">
        <v>12</v>
      </c>
      <c r="J266">
        <v>124</v>
      </c>
      <c r="K266">
        <v>0</v>
      </c>
      <c r="L266">
        <v>28</v>
      </c>
      <c r="M266">
        <v>30</v>
      </c>
      <c r="N266">
        <v>93</v>
      </c>
      <c r="O266">
        <v>69</v>
      </c>
      <c r="P266">
        <v>18</v>
      </c>
      <c r="Q266">
        <v>46</v>
      </c>
      <c r="R266">
        <v>126</v>
      </c>
      <c r="S266">
        <v>264</v>
      </c>
      <c r="W266" s="1">
        <f t="shared" si="66"/>
        <v>0</v>
      </c>
      <c r="X266" s="1">
        <f t="shared" si="67"/>
        <v>1</v>
      </c>
      <c r="Y266" s="1">
        <f t="shared" si="68"/>
        <v>2</v>
      </c>
      <c r="Z266" s="1">
        <f t="shared" si="69"/>
        <v>48</v>
      </c>
      <c r="AA266" s="1">
        <f t="shared" si="70"/>
        <v>29</v>
      </c>
      <c r="AB266" s="1">
        <f t="shared" si="71"/>
        <v>81</v>
      </c>
      <c r="AC266" s="1">
        <f t="shared" si="72"/>
        <v>124</v>
      </c>
      <c r="AD266" s="1">
        <f t="shared" si="73"/>
        <v>27</v>
      </c>
      <c r="AE266" s="1">
        <f t="shared" si="74"/>
        <v>99</v>
      </c>
      <c r="AF266" s="1">
        <f t="shared" si="75"/>
        <v>43</v>
      </c>
      <c r="AG266" s="1">
        <f t="shared" si="76"/>
        <v>60</v>
      </c>
      <c r="AH266" s="1">
        <f t="shared" si="77"/>
        <v>69</v>
      </c>
      <c r="AI266" s="1">
        <f t="shared" si="78"/>
        <v>82</v>
      </c>
      <c r="AJ266">
        <f t="shared" si="79"/>
        <v>665</v>
      </c>
      <c r="AK266" s="1">
        <f t="shared" si="80"/>
        <v>4</v>
      </c>
      <c r="AL266" s="1">
        <f>RANK(AJ266,AJ:AJ,0)+COUNTIFS($AJ$3:AJ266,AJ266)-1</f>
        <v>95</v>
      </c>
      <c r="AM266" s="1">
        <f>RANK(AK266,AK:AK,0)+COUNTIFS($AK$3:AK266,AK266)-1</f>
        <v>99</v>
      </c>
      <c r="AN266" s="5">
        <f t="shared" si="81"/>
        <v>152.66666666666666</v>
      </c>
    </row>
    <row r="267" spans="1:40">
      <c r="A267" s="5">
        <f>RANK(AN267,AN:AN,1)+COUNTIFS($AN$3:AN267,AN267)-1</f>
        <v>88</v>
      </c>
      <c r="B267" s="60" t="s">
        <v>838</v>
      </c>
      <c r="C267" s="60" t="s">
        <v>93</v>
      </c>
      <c r="D267">
        <v>0</v>
      </c>
      <c r="E267">
        <v>65</v>
      </c>
      <c r="F267">
        <v>128</v>
      </c>
      <c r="G267">
        <v>108</v>
      </c>
      <c r="H267">
        <v>34</v>
      </c>
      <c r="I267">
        <v>0</v>
      </c>
      <c r="J267">
        <v>73</v>
      </c>
      <c r="K267">
        <v>77</v>
      </c>
      <c r="L267">
        <v>27</v>
      </c>
      <c r="M267">
        <v>100</v>
      </c>
      <c r="N267">
        <v>116</v>
      </c>
      <c r="O267">
        <v>33</v>
      </c>
      <c r="P267">
        <v>0</v>
      </c>
      <c r="Q267">
        <v>130</v>
      </c>
      <c r="R267">
        <v>120</v>
      </c>
      <c r="S267">
        <v>265</v>
      </c>
      <c r="W267" s="1">
        <f t="shared" si="66"/>
        <v>0</v>
      </c>
      <c r="X267" s="1">
        <f t="shared" si="67"/>
        <v>65</v>
      </c>
      <c r="Y267" s="1">
        <f t="shared" si="68"/>
        <v>3</v>
      </c>
      <c r="Z267" s="1">
        <f t="shared" si="69"/>
        <v>60</v>
      </c>
      <c r="AA267" s="1">
        <f t="shared" si="70"/>
        <v>82</v>
      </c>
      <c r="AB267" s="1">
        <f t="shared" si="71"/>
        <v>93</v>
      </c>
      <c r="AC267" s="1">
        <f t="shared" si="72"/>
        <v>73</v>
      </c>
      <c r="AD267" s="1">
        <f t="shared" si="73"/>
        <v>50</v>
      </c>
      <c r="AE267" s="1">
        <f t="shared" si="74"/>
        <v>100</v>
      </c>
      <c r="AF267" s="1">
        <f t="shared" si="75"/>
        <v>27</v>
      </c>
      <c r="AG267" s="1">
        <f t="shared" si="76"/>
        <v>83</v>
      </c>
      <c r="AH267" s="1">
        <f t="shared" si="77"/>
        <v>33</v>
      </c>
      <c r="AI267" s="1">
        <f t="shared" si="78"/>
        <v>100</v>
      </c>
      <c r="AJ267">
        <f t="shared" si="79"/>
        <v>769</v>
      </c>
      <c r="AK267" s="1">
        <f t="shared" si="80"/>
        <v>5</v>
      </c>
      <c r="AL267" s="1">
        <f>RANK(AJ267,AJ:AJ,0)+COUNTIFS($AJ$3:AJ267,AJ267)-1</f>
        <v>27</v>
      </c>
      <c r="AM267" s="1">
        <f>RANK(AK267,AK:AK,0)+COUNTIFS($AK$3:AK267,AK267)-1</f>
        <v>45</v>
      </c>
      <c r="AN267" s="5">
        <f t="shared" si="81"/>
        <v>112.33333333333333</v>
      </c>
    </row>
    <row r="268" spans="1:40">
      <c r="A268" s="5">
        <f>RANK(AN268,AN:AN,1)+COUNTIFS($AN$3:AN268,AN268)-1</f>
        <v>300</v>
      </c>
      <c r="B268" s="60" t="s">
        <v>839</v>
      </c>
      <c r="C268" s="60" t="s">
        <v>75</v>
      </c>
      <c r="D268">
        <v>0</v>
      </c>
      <c r="E268">
        <v>95</v>
      </c>
      <c r="F268">
        <v>131</v>
      </c>
      <c r="G268">
        <v>65</v>
      </c>
      <c r="H268">
        <v>76</v>
      </c>
      <c r="I268">
        <v>26</v>
      </c>
      <c r="J268">
        <v>0</v>
      </c>
      <c r="K268">
        <v>48</v>
      </c>
      <c r="L268">
        <v>53</v>
      </c>
      <c r="M268">
        <v>90</v>
      </c>
      <c r="N268">
        <v>0</v>
      </c>
      <c r="O268">
        <v>61</v>
      </c>
      <c r="P268">
        <v>102</v>
      </c>
      <c r="Q268">
        <v>97</v>
      </c>
      <c r="R268">
        <v>119</v>
      </c>
      <c r="S268">
        <v>266</v>
      </c>
      <c r="W268" s="1">
        <f t="shared" si="66"/>
        <v>0</v>
      </c>
      <c r="X268" s="1">
        <f t="shared" si="67"/>
        <v>35</v>
      </c>
      <c r="Y268" s="1">
        <f t="shared" si="68"/>
        <v>0</v>
      </c>
      <c r="Z268" s="1">
        <f t="shared" si="69"/>
        <v>17</v>
      </c>
      <c r="AA268" s="1">
        <f t="shared" si="70"/>
        <v>40</v>
      </c>
      <c r="AB268" s="1">
        <f t="shared" si="71"/>
        <v>67</v>
      </c>
      <c r="AC268" s="1">
        <f t="shared" si="72"/>
        <v>0</v>
      </c>
      <c r="AD268" s="1">
        <f t="shared" si="73"/>
        <v>21</v>
      </c>
      <c r="AE268" s="1">
        <f t="shared" si="74"/>
        <v>74</v>
      </c>
      <c r="AF268" s="1">
        <f t="shared" si="75"/>
        <v>17</v>
      </c>
      <c r="AG268" s="1">
        <f t="shared" si="76"/>
        <v>33</v>
      </c>
      <c r="AH268" s="1">
        <f t="shared" si="77"/>
        <v>61</v>
      </c>
      <c r="AI268" s="1">
        <f t="shared" si="78"/>
        <v>2</v>
      </c>
      <c r="AJ268">
        <f t="shared" si="79"/>
        <v>367</v>
      </c>
      <c r="AK268" s="1">
        <f t="shared" si="80"/>
        <v>0</v>
      </c>
      <c r="AL268" s="1">
        <f>RANK(AJ268,AJ:AJ,0)+COUNTIFS($AJ$3:AJ268,AJ268)-1</f>
        <v>289</v>
      </c>
      <c r="AM268" s="1">
        <f>RANK(AK268,AK:AK,0)+COUNTIFS($AK$3:AK268,AK268)-1</f>
        <v>300</v>
      </c>
      <c r="AN268" s="5">
        <f t="shared" si="81"/>
        <v>285</v>
      </c>
    </row>
    <row r="269" spans="1:40">
      <c r="A269" s="5">
        <f>RANK(AN269,AN:AN,1)+COUNTIFS($AN$3:AN269,AN269)-1</f>
        <v>238</v>
      </c>
      <c r="B269" s="60" t="s">
        <v>840</v>
      </c>
      <c r="C269" s="60" t="s">
        <v>53</v>
      </c>
      <c r="D269">
        <v>0</v>
      </c>
      <c r="E269">
        <v>14</v>
      </c>
      <c r="F269">
        <v>131</v>
      </c>
      <c r="G269">
        <v>52</v>
      </c>
      <c r="H269">
        <v>0</v>
      </c>
      <c r="I269">
        <v>66</v>
      </c>
      <c r="J269">
        <v>55</v>
      </c>
      <c r="K269">
        <v>57</v>
      </c>
      <c r="L269">
        <v>15</v>
      </c>
      <c r="M269">
        <v>63</v>
      </c>
      <c r="N269">
        <v>0</v>
      </c>
      <c r="O269">
        <v>37</v>
      </c>
      <c r="P269">
        <v>112</v>
      </c>
      <c r="Q269">
        <v>122</v>
      </c>
      <c r="R269">
        <v>2</v>
      </c>
      <c r="S269">
        <v>267</v>
      </c>
      <c r="W269" s="1">
        <f t="shared" si="66"/>
        <v>0</v>
      </c>
      <c r="X269" s="1">
        <f t="shared" si="67"/>
        <v>116</v>
      </c>
      <c r="Y269" s="1">
        <f t="shared" si="68"/>
        <v>0</v>
      </c>
      <c r="Z269" s="1">
        <f t="shared" si="69"/>
        <v>4</v>
      </c>
      <c r="AA269" s="1">
        <f t="shared" si="70"/>
        <v>116</v>
      </c>
      <c r="AB269" s="1">
        <f t="shared" si="71"/>
        <v>27</v>
      </c>
      <c r="AC269" s="1">
        <f t="shared" si="72"/>
        <v>55</v>
      </c>
      <c r="AD269" s="1">
        <f t="shared" si="73"/>
        <v>30</v>
      </c>
      <c r="AE269" s="1">
        <f t="shared" si="74"/>
        <v>112</v>
      </c>
      <c r="AF269" s="1">
        <f t="shared" si="75"/>
        <v>10</v>
      </c>
      <c r="AG269" s="1">
        <f t="shared" si="76"/>
        <v>33</v>
      </c>
      <c r="AH269" s="1">
        <f t="shared" si="77"/>
        <v>37</v>
      </c>
      <c r="AI269" s="1">
        <f t="shared" si="78"/>
        <v>12</v>
      </c>
      <c r="AJ269">
        <f t="shared" si="79"/>
        <v>552</v>
      </c>
      <c r="AK269" s="1">
        <f t="shared" si="80"/>
        <v>3</v>
      </c>
      <c r="AL269" s="1">
        <f>RANK(AJ269,AJ:AJ,0)+COUNTIFS($AJ$3:AJ269,AJ269)-1</f>
        <v>193</v>
      </c>
      <c r="AM269" s="1">
        <f>RANK(AK269,AK:AK,0)+COUNTIFS($AK$3:AK269,AK269)-1</f>
        <v>173</v>
      </c>
      <c r="AN269" s="5">
        <f t="shared" si="81"/>
        <v>211</v>
      </c>
    </row>
    <row r="270" spans="1:40">
      <c r="A270" s="5">
        <f>RANK(AN270,AN:AN,1)+COUNTIFS($AN$3:AN270,AN270)-1</f>
        <v>214</v>
      </c>
      <c r="B270" s="60" t="s">
        <v>841</v>
      </c>
      <c r="C270" s="60" t="s">
        <v>128</v>
      </c>
      <c r="D270">
        <v>0</v>
      </c>
      <c r="E270">
        <v>110</v>
      </c>
      <c r="F270">
        <v>34</v>
      </c>
      <c r="G270">
        <v>73</v>
      </c>
      <c r="H270">
        <v>82</v>
      </c>
      <c r="I270">
        <v>131</v>
      </c>
      <c r="J270">
        <v>0</v>
      </c>
      <c r="K270">
        <v>96</v>
      </c>
      <c r="L270">
        <v>0</v>
      </c>
      <c r="M270">
        <v>13</v>
      </c>
      <c r="N270">
        <v>58</v>
      </c>
      <c r="O270">
        <v>91</v>
      </c>
      <c r="P270">
        <v>54</v>
      </c>
      <c r="Q270">
        <v>4</v>
      </c>
      <c r="R270">
        <v>43</v>
      </c>
      <c r="S270">
        <v>268</v>
      </c>
      <c r="W270" s="1">
        <f t="shared" si="66"/>
        <v>0</v>
      </c>
      <c r="X270" s="1">
        <f t="shared" si="67"/>
        <v>20</v>
      </c>
      <c r="Y270" s="1">
        <f t="shared" si="68"/>
        <v>97</v>
      </c>
      <c r="Z270" s="1">
        <f t="shared" si="69"/>
        <v>25</v>
      </c>
      <c r="AA270" s="1">
        <f t="shared" si="70"/>
        <v>34</v>
      </c>
      <c r="AB270" s="1">
        <f t="shared" si="71"/>
        <v>38</v>
      </c>
      <c r="AC270" s="1">
        <f t="shared" si="72"/>
        <v>0</v>
      </c>
      <c r="AD270" s="1">
        <f t="shared" si="73"/>
        <v>69</v>
      </c>
      <c r="AE270" s="1">
        <f t="shared" si="74"/>
        <v>127</v>
      </c>
      <c r="AF270" s="1">
        <f t="shared" si="75"/>
        <v>60</v>
      </c>
      <c r="AG270" s="1">
        <f t="shared" si="76"/>
        <v>25</v>
      </c>
      <c r="AH270" s="1">
        <f t="shared" si="77"/>
        <v>91</v>
      </c>
      <c r="AI270" s="1">
        <f t="shared" si="78"/>
        <v>46</v>
      </c>
      <c r="AJ270">
        <f t="shared" si="79"/>
        <v>632</v>
      </c>
      <c r="AK270" s="1">
        <f t="shared" si="80"/>
        <v>3</v>
      </c>
      <c r="AL270" s="1">
        <f>RANK(AJ270,AJ:AJ,0)+COUNTIFS($AJ$3:AJ270,AJ270)-1</f>
        <v>128</v>
      </c>
      <c r="AM270" s="1">
        <f>RANK(AK270,AK:AK,0)+COUNTIFS($AK$3:AK270,AK270)-1</f>
        <v>174</v>
      </c>
      <c r="AN270" s="5">
        <f t="shared" si="81"/>
        <v>190</v>
      </c>
    </row>
    <row r="271" spans="1:40">
      <c r="A271" s="5">
        <f>RANK(AN271,AN:AN,1)+COUNTIFS($AN$3:AN271,AN271)-1</f>
        <v>278</v>
      </c>
      <c r="B271" s="60" t="s">
        <v>842</v>
      </c>
      <c r="C271" s="60" t="s">
        <v>15</v>
      </c>
      <c r="D271">
        <v>0</v>
      </c>
      <c r="E271">
        <v>32</v>
      </c>
      <c r="F271">
        <v>80</v>
      </c>
      <c r="G271">
        <v>131</v>
      </c>
      <c r="H271">
        <v>61</v>
      </c>
      <c r="I271">
        <v>48</v>
      </c>
      <c r="J271">
        <v>0</v>
      </c>
      <c r="K271">
        <v>102</v>
      </c>
      <c r="L271">
        <v>83</v>
      </c>
      <c r="M271">
        <v>26</v>
      </c>
      <c r="N271">
        <v>22</v>
      </c>
      <c r="O271">
        <v>0</v>
      </c>
      <c r="P271">
        <v>90</v>
      </c>
      <c r="Q271">
        <v>119</v>
      </c>
      <c r="R271">
        <v>76</v>
      </c>
      <c r="S271">
        <v>269</v>
      </c>
      <c r="W271" s="1">
        <f t="shared" si="66"/>
        <v>0</v>
      </c>
      <c r="X271" s="1">
        <f t="shared" si="67"/>
        <v>98</v>
      </c>
      <c r="Y271" s="1">
        <f t="shared" si="68"/>
        <v>51</v>
      </c>
      <c r="Z271" s="1">
        <f t="shared" si="69"/>
        <v>83</v>
      </c>
      <c r="AA271" s="1">
        <f t="shared" si="70"/>
        <v>55</v>
      </c>
      <c r="AB271" s="1">
        <f t="shared" si="71"/>
        <v>45</v>
      </c>
      <c r="AC271" s="1">
        <f t="shared" si="72"/>
        <v>0</v>
      </c>
      <c r="AD271" s="1">
        <f t="shared" si="73"/>
        <v>75</v>
      </c>
      <c r="AE271" s="1">
        <f t="shared" si="74"/>
        <v>44</v>
      </c>
      <c r="AF271" s="1">
        <f t="shared" si="75"/>
        <v>47</v>
      </c>
      <c r="AG271" s="1">
        <f t="shared" si="76"/>
        <v>11</v>
      </c>
      <c r="AH271" s="1">
        <f t="shared" si="77"/>
        <v>0</v>
      </c>
      <c r="AI271" s="1">
        <f t="shared" si="78"/>
        <v>10</v>
      </c>
      <c r="AJ271">
        <f t="shared" si="79"/>
        <v>519</v>
      </c>
      <c r="AK271" s="1">
        <f t="shared" si="80"/>
        <v>2</v>
      </c>
      <c r="AL271" s="1">
        <f>RANK(AJ271,AJ:AJ,0)+COUNTIFS($AJ$3:AJ271,AJ271)-1</f>
        <v>218</v>
      </c>
      <c r="AM271" s="1">
        <f>RANK(AK271,AK:AK,0)+COUNTIFS($AK$3:AK271,AK271)-1</f>
        <v>250</v>
      </c>
      <c r="AN271" s="5">
        <f t="shared" si="81"/>
        <v>245.66666666666666</v>
      </c>
    </row>
    <row r="272" spans="1:40">
      <c r="A272" s="5">
        <f>RANK(AN272,AN:AN,1)+COUNTIFS($AN$3:AN272,AN272)-1</f>
        <v>136</v>
      </c>
      <c r="B272" s="60" t="s">
        <v>843</v>
      </c>
      <c r="C272" s="60" t="s">
        <v>47</v>
      </c>
      <c r="D272">
        <v>0</v>
      </c>
      <c r="E272">
        <v>98</v>
      </c>
      <c r="F272">
        <v>103</v>
      </c>
      <c r="G272">
        <v>131</v>
      </c>
      <c r="H272">
        <v>0</v>
      </c>
      <c r="I272">
        <v>35</v>
      </c>
      <c r="J272">
        <v>2</v>
      </c>
      <c r="K272">
        <v>131</v>
      </c>
      <c r="L272">
        <v>63</v>
      </c>
      <c r="M272">
        <v>0</v>
      </c>
      <c r="N272">
        <v>37</v>
      </c>
      <c r="O272">
        <v>122</v>
      </c>
      <c r="P272">
        <v>57</v>
      </c>
      <c r="Q272">
        <v>55</v>
      </c>
      <c r="R272">
        <v>15</v>
      </c>
      <c r="S272">
        <v>270</v>
      </c>
      <c r="W272" s="1">
        <f t="shared" si="66"/>
        <v>0</v>
      </c>
      <c r="X272" s="1">
        <f t="shared" si="67"/>
        <v>32</v>
      </c>
      <c r="Y272" s="1">
        <f t="shared" si="68"/>
        <v>28</v>
      </c>
      <c r="Z272" s="1">
        <f t="shared" si="69"/>
        <v>83</v>
      </c>
      <c r="AA272" s="1">
        <f t="shared" si="70"/>
        <v>116</v>
      </c>
      <c r="AB272" s="1">
        <f t="shared" si="71"/>
        <v>58</v>
      </c>
      <c r="AC272" s="1">
        <f t="shared" si="72"/>
        <v>2</v>
      </c>
      <c r="AD272" s="1">
        <f t="shared" si="73"/>
        <v>104</v>
      </c>
      <c r="AE272" s="1">
        <f t="shared" si="74"/>
        <v>64</v>
      </c>
      <c r="AF272" s="1">
        <f t="shared" si="75"/>
        <v>73</v>
      </c>
      <c r="AG272" s="1">
        <f t="shared" si="76"/>
        <v>4</v>
      </c>
      <c r="AH272" s="1">
        <f t="shared" si="77"/>
        <v>122</v>
      </c>
      <c r="AI272" s="1">
        <f t="shared" si="78"/>
        <v>43</v>
      </c>
      <c r="AJ272">
        <f t="shared" si="79"/>
        <v>729</v>
      </c>
      <c r="AK272" s="1">
        <f t="shared" si="80"/>
        <v>4</v>
      </c>
      <c r="AL272" s="1">
        <f>RANK(AJ272,AJ:AJ,0)+COUNTIFS($AJ$3:AJ272,AJ272)-1</f>
        <v>52</v>
      </c>
      <c r="AM272" s="1">
        <f>RANK(AK272,AK:AK,0)+COUNTIFS($AK$3:AK272,AK272)-1</f>
        <v>100</v>
      </c>
      <c r="AN272" s="5">
        <f t="shared" si="81"/>
        <v>140.66666666666666</v>
      </c>
    </row>
    <row r="273" spans="1:40">
      <c r="A273" s="5">
        <f>RANK(AN273,AN:AN,1)+COUNTIFS($AN$3:AN273,AN273)-1</f>
        <v>244</v>
      </c>
      <c r="B273" s="60" t="s">
        <v>844</v>
      </c>
      <c r="C273" s="60" t="s">
        <v>96</v>
      </c>
      <c r="D273">
        <v>0</v>
      </c>
      <c r="E273">
        <v>130</v>
      </c>
      <c r="F273">
        <v>131</v>
      </c>
      <c r="G273">
        <v>90</v>
      </c>
      <c r="H273">
        <v>0</v>
      </c>
      <c r="I273">
        <v>129</v>
      </c>
      <c r="J273">
        <v>94</v>
      </c>
      <c r="K273">
        <v>115</v>
      </c>
      <c r="L273">
        <v>101</v>
      </c>
      <c r="M273">
        <v>92</v>
      </c>
      <c r="N273">
        <v>0</v>
      </c>
      <c r="O273">
        <v>63</v>
      </c>
      <c r="P273">
        <v>81</v>
      </c>
      <c r="Q273">
        <v>41</v>
      </c>
      <c r="R273">
        <v>108</v>
      </c>
      <c r="S273">
        <v>271</v>
      </c>
      <c r="W273" s="1">
        <f t="shared" si="66"/>
        <v>0</v>
      </c>
      <c r="X273" s="1">
        <f t="shared" si="67"/>
        <v>0</v>
      </c>
      <c r="Y273" s="1">
        <f t="shared" si="68"/>
        <v>0</v>
      </c>
      <c r="Z273" s="1">
        <f t="shared" si="69"/>
        <v>42</v>
      </c>
      <c r="AA273" s="1">
        <f t="shared" si="70"/>
        <v>116</v>
      </c>
      <c r="AB273" s="1">
        <f t="shared" si="71"/>
        <v>36</v>
      </c>
      <c r="AC273" s="1">
        <f t="shared" si="72"/>
        <v>94</v>
      </c>
      <c r="AD273" s="1">
        <f t="shared" si="73"/>
        <v>88</v>
      </c>
      <c r="AE273" s="1">
        <f t="shared" si="74"/>
        <v>26</v>
      </c>
      <c r="AF273" s="1">
        <f t="shared" si="75"/>
        <v>19</v>
      </c>
      <c r="AG273" s="1">
        <f t="shared" si="76"/>
        <v>33</v>
      </c>
      <c r="AH273" s="1">
        <f t="shared" si="77"/>
        <v>63</v>
      </c>
      <c r="AI273" s="1">
        <f t="shared" si="78"/>
        <v>19</v>
      </c>
      <c r="AJ273">
        <f t="shared" si="79"/>
        <v>536</v>
      </c>
      <c r="AK273" s="1">
        <f t="shared" si="80"/>
        <v>3</v>
      </c>
      <c r="AL273" s="1">
        <f>RANK(AJ273,AJ:AJ,0)+COUNTIFS($AJ$3:AJ273,AJ273)-1</f>
        <v>204</v>
      </c>
      <c r="AM273" s="1">
        <f>RANK(AK273,AK:AK,0)+COUNTIFS($AK$3:AK273,AK273)-1</f>
        <v>175</v>
      </c>
      <c r="AN273" s="5">
        <f t="shared" si="81"/>
        <v>216.66666666666666</v>
      </c>
    </row>
    <row r="274" spans="1:40">
      <c r="A274" s="5">
        <f>RANK(AN274,AN:AN,1)+COUNTIFS($AN$3:AN274,AN274)-1</f>
        <v>236</v>
      </c>
      <c r="B274" s="60" t="s">
        <v>845</v>
      </c>
      <c r="C274" s="60" t="s">
        <v>92</v>
      </c>
      <c r="D274">
        <v>0</v>
      </c>
      <c r="E274">
        <v>27</v>
      </c>
      <c r="F274">
        <v>73</v>
      </c>
      <c r="G274">
        <v>130</v>
      </c>
      <c r="H274">
        <v>48</v>
      </c>
      <c r="I274">
        <v>119</v>
      </c>
      <c r="J274">
        <v>102</v>
      </c>
      <c r="K274">
        <v>0</v>
      </c>
      <c r="L274">
        <v>123</v>
      </c>
      <c r="M274">
        <v>83</v>
      </c>
      <c r="N274">
        <v>76</v>
      </c>
      <c r="O274">
        <v>0</v>
      </c>
      <c r="P274">
        <v>53</v>
      </c>
      <c r="Q274">
        <v>61</v>
      </c>
      <c r="R274">
        <v>26</v>
      </c>
      <c r="S274">
        <v>272</v>
      </c>
      <c r="W274" s="1">
        <f t="shared" si="66"/>
        <v>0</v>
      </c>
      <c r="X274" s="1">
        <f t="shared" si="67"/>
        <v>103</v>
      </c>
      <c r="Y274" s="1">
        <f t="shared" si="68"/>
        <v>58</v>
      </c>
      <c r="Z274" s="1">
        <f t="shared" si="69"/>
        <v>82</v>
      </c>
      <c r="AA274" s="1">
        <f t="shared" si="70"/>
        <v>68</v>
      </c>
      <c r="AB274" s="1">
        <f t="shared" si="71"/>
        <v>26</v>
      </c>
      <c r="AC274" s="1">
        <f t="shared" si="72"/>
        <v>102</v>
      </c>
      <c r="AD274" s="1">
        <f t="shared" si="73"/>
        <v>27</v>
      </c>
      <c r="AE274" s="1">
        <f t="shared" si="74"/>
        <v>4</v>
      </c>
      <c r="AF274" s="1">
        <f t="shared" si="75"/>
        <v>10</v>
      </c>
      <c r="AG274" s="1">
        <f t="shared" si="76"/>
        <v>43</v>
      </c>
      <c r="AH274" s="1">
        <f t="shared" si="77"/>
        <v>0</v>
      </c>
      <c r="AI274" s="1">
        <f t="shared" si="78"/>
        <v>47</v>
      </c>
      <c r="AJ274">
        <f t="shared" si="79"/>
        <v>570</v>
      </c>
      <c r="AK274" s="1">
        <f t="shared" si="80"/>
        <v>3</v>
      </c>
      <c r="AL274" s="1">
        <f>RANK(AJ274,AJ:AJ,0)+COUNTIFS($AJ$3:AJ274,AJ274)-1</f>
        <v>176</v>
      </c>
      <c r="AM274" s="1">
        <f>RANK(AK274,AK:AK,0)+COUNTIFS($AK$3:AK274,AK274)-1</f>
        <v>176</v>
      </c>
      <c r="AN274" s="5">
        <f t="shared" si="81"/>
        <v>208</v>
      </c>
    </row>
    <row r="275" spans="1:40">
      <c r="A275" s="5">
        <f>RANK(AN275,AN:AN,1)+COUNTIFS($AN$3:AN275,AN275)-1</f>
        <v>114</v>
      </c>
      <c r="B275" s="60" t="s">
        <v>846</v>
      </c>
      <c r="C275" s="60" t="s">
        <v>86</v>
      </c>
      <c r="D275">
        <v>0</v>
      </c>
      <c r="E275">
        <v>131</v>
      </c>
      <c r="F275">
        <v>66</v>
      </c>
      <c r="G275">
        <v>0</v>
      </c>
      <c r="H275">
        <v>15</v>
      </c>
      <c r="I275">
        <v>120</v>
      </c>
      <c r="J275">
        <v>99</v>
      </c>
      <c r="K275">
        <v>69</v>
      </c>
      <c r="L275">
        <v>18</v>
      </c>
      <c r="M275">
        <v>78</v>
      </c>
      <c r="N275">
        <v>28</v>
      </c>
      <c r="O275">
        <v>124</v>
      </c>
      <c r="P275">
        <v>0</v>
      </c>
      <c r="Q275">
        <v>52</v>
      </c>
      <c r="R275">
        <v>69</v>
      </c>
      <c r="S275">
        <v>273</v>
      </c>
      <c r="W275" s="1">
        <f t="shared" si="66"/>
        <v>0</v>
      </c>
      <c r="X275" s="1">
        <f t="shared" si="67"/>
        <v>1</v>
      </c>
      <c r="Y275" s="1">
        <f t="shared" si="68"/>
        <v>65</v>
      </c>
      <c r="Z275" s="1">
        <f t="shared" si="69"/>
        <v>48</v>
      </c>
      <c r="AA275" s="1">
        <f t="shared" si="70"/>
        <v>101</v>
      </c>
      <c r="AB275" s="1">
        <f t="shared" si="71"/>
        <v>27</v>
      </c>
      <c r="AC275" s="1">
        <f t="shared" si="72"/>
        <v>99</v>
      </c>
      <c r="AD275" s="1">
        <f t="shared" si="73"/>
        <v>42</v>
      </c>
      <c r="AE275" s="1">
        <f t="shared" si="74"/>
        <v>109</v>
      </c>
      <c r="AF275" s="1">
        <f t="shared" si="75"/>
        <v>5</v>
      </c>
      <c r="AG275" s="1">
        <f t="shared" si="76"/>
        <v>5</v>
      </c>
      <c r="AH275" s="1">
        <f t="shared" si="77"/>
        <v>124</v>
      </c>
      <c r="AI275" s="1">
        <f t="shared" si="78"/>
        <v>100</v>
      </c>
      <c r="AJ275">
        <f t="shared" si="79"/>
        <v>726</v>
      </c>
      <c r="AK275" s="1">
        <f t="shared" si="80"/>
        <v>5</v>
      </c>
      <c r="AL275" s="1">
        <f>RANK(AJ275,AJ:AJ,0)+COUNTIFS($AJ$3:AJ275,AJ275)-1</f>
        <v>57</v>
      </c>
      <c r="AM275" s="1">
        <f>RANK(AK275,AK:AK,0)+COUNTIFS($AK$3:AK275,AK275)-1</f>
        <v>46</v>
      </c>
      <c r="AN275" s="5">
        <f t="shared" si="81"/>
        <v>125.33333333333333</v>
      </c>
    </row>
    <row r="276" spans="1:40">
      <c r="A276" s="5">
        <f>RANK(AN276,AN:AN,1)+COUNTIFS($AN$3:AN276,AN276)-1</f>
        <v>288</v>
      </c>
      <c r="B276" s="60" t="s">
        <v>847</v>
      </c>
      <c r="C276" s="60" t="s">
        <v>130</v>
      </c>
      <c r="D276">
        <v>0</v>
      </c>
      <c r="E276">
        <v>131</v>
      </c>
      <c r="F276">
        <v>113</v>
      </c>
      <c r="G276">
        <v>0</v>
      </c>
      <c r="H276">
        <v>86</v>
      </c>
      <c r="I276">
        <v>33</v>
      </c>
      <c r="J276">
        <v>36</v>
      </c>
      <c r="K276">
        <v>116</v>
      </c>
      <c r="L276">
        <v>130</v>
      </c>
      <c r="M276">
        <v>50</v>
      </c>
      <c r="N276">
        <v>77</v>
      </c>
      <c r="O276">
        <v>27</v>
      </c>
      <c r="P276">
        <v>0</v>
      </c>
      <c r="Q276">
        <v>120</v>
      </c>
      <c r="R276">
        <v>8</v>
      </c>
      <c r="S276">
        <v>274</v>
      </c>
      <c r="W276" s="1">
        <f t="shared" si="66"/>
        <v>0</v>
      </c>
      <c r="X276" s="1">
        <f t="shared" si="67"/>
        <v>1</v>
      </c>
      <c r="Y276" s="1">
        <f t="shared" si="68"/>
        <v>18</v>
      </c>
      <c r="Z276" s="1">
        <f t="shared" si="69"/>
        <v>48</v>
      </c>
      <c r="AA276" s="1">
        <f t="shared" si="70"/>
        <v>30</v>
      </c>
      <c r="AB276" s="1">
        <f t="shared" si="71"/>
        <v>60</v>
      </c>
      <c r="AC276" s="1">
        <f t="shared" si="72"/>
        <v>36</v>
      </c>
      <c r="AD276" s="1">
        <f t="shared" si="73"/>
        <v>89</v>
      </c>
      <c r="AE276" s="1">
        <f t="shared" si="74"/>
        <v>3</v>
      </c>
      <c r="AF276" s="1">
        <f t="shared" si="75"/>
        <v>23</v>
      </c>
      <c r="AG276" s="1">
        <f t="shared" si="76"/>
        <v>44</v>
      </c>
      <c r="AH276" s="1">
        <f t="shared" si="77"/>
        <v>27</v>
      </c>
      <c r="AI276" s="1">
        <f t="shared" si="78"/>
        <v>100</v>
      </c>
      <c r="AJ276">
        <f t="shared" si="79"/>
        <v>479</v>
      </c>
      <c r="AK276" s="1">
        <f t="shared" si="80"/>
        <v>2</v>
      </c>
      <c r="AL276" s="1">
        <f>RANK(AJ276,AJ:AJ,0)+COUNTIFS($AJ$3:AJ276,AJ276)-1</f>
        <v>249</v>
      </c>
      <c r="AM276" s="1">
        <f>RANK(AK276,AK:AK,0)+COUNTIFS($AK$3:AK276,AK276)-1</f>
        <v>251</v>
      </c>
      <c r="AN276" s="5">
        <f t="shared" si="81"/>
        <v>258</v>
      </c>
    </row>
    <row r="277" spans="1:40">
      <c r="A277" s="5">
        <f>RANK(AN277,AN:AN,1)+COUNTIFS($AN$3:AN277,AN277)-1</f>
        <v>67</v>
      </c>
      <c r="B277" s="60" t="s">
        <v>848</v>
      </c>
      <c r="C277" s="60" t="s">
        <v>8</v>
      </c>
      <c r="D277">
        <v>10</v>
      </c>
      <c r="E277">
        <v>0</v>
      </c>
      <c r="F277">
        <v>63</v>
      </c>
      <c r="G277">
        <v>131</v>
      </c>
      <c r="H277">
        <v>5</v>
      </c>
      <c r="I277">
        <v>0</v>
      </c>
      <c r="J277">
        <v>66</v>
      </c>
      <c r="K277">
        <v>15</v>
      </c>
      <c r="L277">
        <v>57</v>
      </c>
      <c r="M277">
        <v>55</v>
      </c>
      <c r="N277">
        <v>118</v>
      </c>
      <c r="O277">
        <v>42</v>
      </c>
      <c r="P277">
        <v>0</v>
      </c>
      <c r="Q277">
        <v>28</v>
      </c>
      <c r="R277">
        <v>35</v>
      </c>
      <c r="S277">
        <v>275</v>
      </c>
      <c r="W277" s="1">
        <f t="shared" si="66"/>
        <v>10</v>
      </c>
      <c r="X277" s="1">
        <f t="shared" si="67"/>
        <v>130</v>
      </c>
      <c r="Y277" s="1">
        <f t="shared" si="68"/>
        <v>68</v>
      </c>
      <c r="Z277" s="1">
        <f t="shared" si="69"/>
        <v>83</v>
      </c>
      <c r="AA277" s="1">
        <f t="shared" si="70"/>
        <v>111</v>
      </c>
      <c r="AB277" s="1">
        <f t="shared" si="71"/>
        <v>93</v>
      </c>
      <c r="AC277" s="1">
        <f t="shared" si="72"/>
        <v>66</v>
      </c>
      <c r="AD277" s="1">
        <f t="shared" si="73"/>
        <v>12</v>
      </c>
      <c r="AE277" s="1">
        <f t="shared" si="74"/>
        <v>70</v>
      </c>
      <c r="AF277" s="1">
        <f t="shared" si="75"/>
        <v>18</v>
      </c>
      <c r="AG277" s="1">
        <f t="shared" si="76"/>
        <v>85</v>
      </c>
      <c r="AH277" s="1">
        <f t="shared" si="77"/>
        <v>42</v>
      </c>
      <c r="AI277" s="1">
        <f t="shared" si="78"/>
        <v>100</v>
      </c>
      <c r="AJ277">
        <f t="shared" si="79"/>
        <v>888</v>
      </c>
      <c r="AK277" s="1">
        <f t="shared" si="80"/>
        <v>6</v>
      </c>
      <c r="AL277" s="1">
        <f>RANK(AJ277,AJ:AJ,0)+COUNTIFS($AJ$3:AJ277,AJ277)-1</f>
        <v>3</v>
      </c>
      <c r="AM277" s="1">
        <f>RANK(AK277,AK:AK,0)+COUNTIFS($AK$3:AK277,AK277)-1</f>
        <v>14</v>
      </c>
      <c r="AN277" s="5">
        <f t="shared" si="81"/>
        <v>97.333333333333329</v>
      </c>
    </row>
    <row r="278" spans="1:40">
      <c r="A278" s="5">
        <f>RANK(AN278,AN:AN,1)+COUNTIFS($AN$3:AN278,AN278)-1</f>
        <v>294</v>
      </c>
      <c r="B278" s="60" t="s">
        <v>849</v>
      </c>
      <c r="C278" s="60" t="s">
        <v>33</v>
      </c>
      <c r="D278">
        <v>0</v>
      </c>
      <c r="E278">
        <v>131</v>
      </c>
      <c r="F278">
        <v>55</v>
      </c>
      <c r="G278">
        <v>69</v>
      </c>
      <c r="H278">
        <v>58</v>
      </c>
      <c r="I278">
        <v>0</v>
      </c>
      <c r="J278">
        <v>20</v>
      </c>
      <c r="K278">
        <v>80</v>
      </c>
      <c r="L278">
        <v>95</v>
      </c>
      <c r="M278">
        <v>51</v>
      </c>
      <c r="N278">
        <v>0</v>
      </c>
      <c r="O278">
        <v>47</v>
      </c>
      <c r="P278">
        <v>49</v>
      </c>
      <c r="Q278">
        <v>9</v>
      </c>
      <c r="R278">
        <v>29</v>
      </c>
      <c r="S278">
        <v>276</v>
      </c>
      <c r="W278" s="1">
        <f t="shared" si="66"/>
        <v>0</v>
      </c>
      <c r="X278" s="1">
        <f t="shared" si="67"/>
        <v>1</v>
      </c>
      <c r="Y278" s="1">
        <f t="shared" si="68"/>
        <v>76</v>
      </c>
      <c r="Z278" s="1">
        <f t="shared" si="69"/>
        <v>21</v>
      </c>
      <c r="AA278" s="1">
        <f t="shared" si="70"/>
        <v>58</v>
      </c>
      <c r="AB278" s="1">
        <f t="shared" si="71"/>
        <v>93</v>
      </c>
      <c r="AC278" s="1">
        <f t="shared" si="72"/>
        <v>20</v>
      </c>
      <c r="AD278" s="1">
        <f t="shared" si="73"/>
        <v>53</v>
      </c>
      <c r="AE278" s="1">
        <f t="shared" si="74"/>
        <v>32</v>
      </c>
      <c r="AF278" s="1">
        <f t="shared" si="75"/>
        <v>22</v>
      </c>
      <c r="AG278" s="1">
        <f t="shared" si="76"/>
        <v>33</v>
      </c>
      <c r="AH278" s="1">
        <f t="shared" si="77"/>
        <v>47</v>
      </c>
      <c r="AI278" s="1">
        <f t="shared" si="78"/>
        <v>51</v>
      </c>
      <c r="AJ278">
        <f t="shared" si="79"/>
        <v>507</v>
      </c>
      <c r="AK278" s="1">
        <f t="shared" si="80"/>
        <v>1</v>
      </c>
      <c r="AL278" s="1">
        <f>RANK(AJ278,AJ:AJ,0)+COUNTIFS($AJ$3:AJ278,AJ278)-1</f>
        <v>227</v>
      </c>
      <c r="AM278" s="1">
        <f>RANK(AK278,AK:AK,0)+COUNTIFS($AK$3:AK278,AK278)-1</f>
        <v>284</v>
      </c>
      <c r="AN278" s="5">
        <f t="shared" si="81"/>
        <v>262.33333333333331</v>
      </c>
    </row>
    <row r="279" spans="1:40">
      <c r="A279" s="5">
        <f>RANK(AN279,AN:AN,1)+COUNTIFS($AN$3:AN279,AN279)-1</f>
        <v>100</v>
      </c>
      <c r="B279" s="60" t="s">
        <v>850</v>
      </c>
      <c r="C279" s="60" t="s">
        <v>81</v>
      </c>
      <c r="D279">
        <v>0</v>
      </c>
      <c r="E279">
        <v>82</v>
      </c>
      <c r="F279">
        <v>32</v>
      </c>
      <c r="G279">
        <v>131</v>
      </c>
      <c r="H279">
        <v>10</v>
      </c>
      <c r="I279">
        <v>0</v>
      </c>
      <c r="J279">
        <v>16</v>
      </c>
      <c r="K279">
        <v>7</v>
      </c>
      <c r="L279">
        <v>14</v>
      </c>
      <c r="M279">
        <v>67</v>
      </c>
      <c r="N279">
        <v>18</v>
      </c>
      <c r="O279">
        <v>17</v>
      </c>
      <c r="P279">
        <v>0</v>
      </c>
      <c r="Q279">
        <v>105</v>
      </c>
      <c r="R279">
        <v>72</v>
      </c>
      <c r="S279">
        <v>277</v>
      </c>
      <c r="W279" s="1">
        <f t="shared" si="66"/>
        <v>0</v>
      </c>
      <c r="X279" s="1">
        <f t="shared" si="67"/>
        <v>48</v>
      </c>
      <c r="Y279" s="1">
        <f t="shared" si="68"/>
        <v>99</v>
      </c>
      <c r="Z279" s="1">
        <f t="shared" si="69"/>
        <v>83</v>
      </c>
      <c r="AA279" s="1">
        <f t="shared" si="70"/>
        <v>106</v>
      </c>
      <c r="AB279" s="1">
        <f t="shared" si="71"/>
        <v>93</v>
      </c>
      <c r="AC279" s="1">
        <f t="shared" si="72"/>
        <v>16</v>
      </c>
      <c r="AD279" s="1">
        <f t="shared" si="73"/>
        <v>20</v>
      </c>
      <c r="AE279" s="1">
        <f t="shared" si="74"/>
        <v>113</v>
      </c>
      <c r="AF279" s="1">
        <f t="shared" si="75"/>
        <v>6</v>
      </c>
      <c r="AG279" s="1">
        <f t="shared" si="76"/>
        <v>15</v>
      </c>
      <c r="AH279" s="1">
        <f t="shared" si="77"/>
        <v>17</v>
      </c>
      <c r="AI279" s="1">
        <f t="shared" si="78"/>
        <v>100</v>
      </c>
      <c r="AJ279">
        <f t="shared" si="79"/>
        <v>716</v>
      </c>
      <c r="AK279" s="1">
        <f t="shared" si="80"/>
        <v>6</v>
      </c>
      <c r="AL279" s="1">
        <f>RANK(AJ279,AJ:AJ,0)+COUNTIFS($AJ$3:AJ279,AJ279)-1</f>
        <v>63</v>
      </c>
      <c r="AM279" s="1">
        <f>RANK(AK279,AK:AK,0)+COUNTIFS($AK$3:AK279,AK279)-1</f>
        <v>15</v>
      </c>
      <c r="AN279" s="5">
        <f t="shared" si="81"/>
        <v>118.33333333333333</v>
      </c>
    </row>
    <row r="280" spans="1:40">
      <c r="A280" s="5">
        <f>RANK(AN280,AN:AN,1)+COUNTIFS($AN$3:AN280,AN280)-1</f>
        <v>215</v>
      </c>
      <c r="B280" s="60" t="s">
        <v>851</v>
      </c>
      <c r="C280" s="60" t="s">
        <v>114</v>
      </c>
      <c r="D280">
        <v>0</v>
      </c>
      <c r="E280">
        <v>83</v>
      </c>
      <c r="F280">
        <v>131</v>
      </c>
      <c r="G280">
        <v>59</v>
      </c>
      <c r="H280">
        <v>9</v>
      </c>
      <c r="I280">
        <v>0</v>
      </c>
      <c r="J280">
        <v>39</v>
      </c>
      <c r="K280">
        <v>29</v>
      </c>
      <c r="L280">
        <v>114</v>
      </c>
      <c r="M280">
        <v>47</v>
      </c>
      <c r="N280">
        <v>0</v>
      </c>
      <c r="O280">
        <v>106</v>
      </c>
      <c r="P280">
        <v>20</v>
      </c>
      <c r="Q280">
        <v>51</v>
      </c>
      <c r="R280">
        <v>6</v>
      </c>
      <c r="S280">
        <v>278</v>
      </c>
      <c r="W280" s="1">
        <f t="shared" si="66"/>
        <v>0</v>
      </c>
      <c r="X280" s="1">
        <f t="shared" si="67"/>
        <v>47</v>
      </c>
      <c r="Y280" s="1">
        <f t="shared" si="68"/>
        <v>0</v>
      </c>
      <c r="Z280" s="1">
        <f t="shared" si="69"/>
        <v>11</v>
      </c>
      <c r="AA280" s="1">
        <f t="shared" si="70"/>
        <v>107</v>
      </c>
      <c r="AB280" s="1">
        <f t="shared" si="71"/>
        <v>93</v>
      </c>
      <c r="AC280" s="1">
        <f t="shared" si="72"/>
        <v>39</v>
      </c>
      <c r="AD280" s="1">
        <f t="shared" si="73"/>
        <v>2</v>
      </c>
      <c r="AE280" s="1">
        <f t="shared" si="74"/>
        <v>13</v>
      </c>
      <c r="AF280" s="1">
        <f t="shared" si="75"/>
        <v>26</v>
      </c>
      <c r="AG280" s="1">
        <f t="shared" si="76"/>
        <v>33</v>
      </c>
      <c r="AH280" s="1">
        <f t="shared" si="77"/>
        <v>106</v>
      </c>
      <c r="AI280" s="1">
        <f t="shared" si="78"/>
        <v>80</v>
      </c>
      <c r="AJ280">
        <f t="shared" si="79"/>
        <v>557</v>
      </c>
      <c r="AK280" s="1">
        <f t="shared" si="80"/>
        <v>4</v>
      </c>
      <c r="AL280" s="1">
        <f>RANK(AJ280,AJ:AJ,0)+COUNTIFS($AJ$3:AJ280,AJ280)-1</f>
        <v>191</v>
      </c>
      <c r="AM280" s="1">
        <f>RANK(AK280,AK:AK,0)+COUNTIFS($AK$3:AK280,AK280)-1</f>
        <v>101</v>
      </c>
      <c r="AN280" s="5">
        <f t="shared" si="81"/>
        <v>190</v>
      </c>
    </row>
    <row r="281" spans="1:40">
      <c r="A281" s="5">
        <f>RANK(AN281,AN:AN,1)+COUNTIFS($AN$3:AN281,AN281)-1</f>
        <v>287</v>
      </c>
      <c r="B281" s="60" t="s">
        <v>852</v>
      </c>
      <c r="C281" s="60" t="s">
        <v>111</v>
      </c>
      <c r="D281">
        <v>0</v>
      </c>
      <c r="E281">
        <v>131</v>
      </c>
      <c r="F281">
        <v>43</v>
      </c>
      <c r="G281">
        <v>98</v>
      </c>
      <c r="H281">
        <v>101</v>
      </c>
      <c r="I281">
        <v>41</v>
      </c>
      <c r="J281">
        <v>130</v>
      </c>
      <c r="K281">
        <v>0</v>
      </c>
      <c r="L281">
        <v>115</v>
      </c>
      <c r="M281">
        <v>129</v>
      </c>
      <c r="N281">
        <v>92</v>
      </c>
      <c r="O281">
        <v>0</v>
      </c>
      <c r="P281">
        <v>108</v>
      </c>
      <c r="Q281">
        <v>63</v>
      </c>
      <c r="R281">
        <v>81</v>
      </c>
      <c r="S281">
        <v>279</v>
      </c>
      <c r="W281" s="1">
        <f t="shared" si="66"/>
        <v>0</v>
      </c>
      <c r="X281" s="1">
        <f t="shared" si="67"/>
        <v>1</v>
      </c>
      <c r="Y281" s="1">
        <f t="shared" si="68"/>
        <v>88</v>
      </c>
      <c r="Z281" s="1">
        <f t="shared" si="69"/>
        <v>50</v>
      </c>
      <c r="AA281" s="1">
        <f t="shared" si="70"/>
        <v>15</v>
      </c>
      <c r="AB281" s="1">
        <f t="shared" si="71"/>
        <v>52</v>
      </c>
      <c r="AC281" s="1">
        <f t="shared" si="72"/>
        <v>130</v>
      </c>
      <c r="AD281" s="1">
        <f t="shared" si="73"/>
        <v>27</v>
      </c>
      <c r="AE281" s="1">
        <f t="shared" si="74"/>
        <v>12</v>
      </c>
      <c r="AF281" s="1">
        <f t="shared" si="75"/>
        <v>56</v>
      </c>
      <c r="AG281" s="1">
        <f t="shared" si="76"/>
        <v>59</v>
      </c>
      <c r="AH281" s="1">
        <f t="shared" si="77"/>
        <v>0</v>
      </c>
      <c r="AI281" s="1">
        <f t="shared" si="78"/>
        <v>8</v>
      </c>
      <c r="AJ281">
        <f t="shared" si="79"/>
        <v>498</v>
      </c>
      <c r="AK281" s="1">
        <f t="shared" si="80"/>
        <v>2</v>
      </c>
      <c r="AL281" s="1">
        <f>RANK(AJ281,AJ:AJ,0)+COUNTIFS($AJ$3:AJ281,AJ281)-1</f>
        <v>237</v>
      </c>
      <c r="AM281" s="1">
        <f>RANK(AK281,AK:AK,0)+COUNTIFS($AK$3:AK281,AK281)-1</f>
        <v>252</v>
      </c>
      <c r="AN281" s="5">
        <f t="shared" si="81"/>
        <v>256</v>
      </c>
    </row>
    <row r="282" spans="1:40">
      <c r="A282" s="5">
        <f>RANK(AN282,AN:AN,1)+COUNTIFS($AN$3:AN282,AN282)-1</f>
        <v>295</v>
      </c>
      <c r="B282" s="60" t="s">
        <v>853</v>
      </c>
      <c r="C282" s="60" t="s">
        <v>51</v>
      </c>
      <c r="D282">
        <v>0</v>
      </c>
      <c r="E282">
        <v>131</v>
      </c>
      <c r="F282">
        <v>22</v>
      </c>
      <c r="G282">
        <v>93</v>
      </c>
      <c r="H282">
        <v>109</v>
      </c>
      <c r="I282">
        <v>83</v>
      </c>
      <c r="J282">
        <v>97</v>
      </c>
      <c r="K282">
        <v>0</v>
      </c>
      <c r="L282">
        <v>102</v>
      </c>
      <c r="M282">
        <v>53</v>
      </c>
      <c r="N282">
        <v>0</v>
      </c>
      <c r="O282">
        <v>48</v>
      </c>
      <c r="P282">
        <v>61</v>
      </c>
      <c r="Q282">
        <v>123</v>
      </c>
      <c r="R282">
        <v>90</v>
      </c>
      <c r="S282">
        <v>280</v>
      </c>
      <c r="W282" s="1">
        <f t="shared" si="66"/>
        <v>0</v>
      </c>
      <c r="X282" s="1">
        <f t="shared" si="67"/>
        <v>1</v>
      </c>
      <c r="Y282" s="1">
        <f t="shared" si="68"/>
        <v>109</v>
      </c>
      <c r="Z282" s="1">
        <f t="shared" si="69"/>
        <v>45</v>
      </c>
      <c r="AA282" s="1">
        <f t="shared" si="70"/>
        <v>7</v>
      </c>
      <c r="AB282" s="1">
        <f t="shared" si="71"/>
        <v>10</v>
      </c>
      <c r="AC282" s="1">
        <f t="shared" si="72"/>
        <v>97</v>
      </c>
      <c r="AD282" s="1">
        <f t="shared" si="73"/>
        <v>27</v>
      </c>
      <c r="AE282" s="1">
        <f t="shared" si="74"/>
        <v>25</v>
      </c>
      <c r="AF282" s="1">
        <f t="shared" si="75"/>
        <v>20</v>
      </c>
      <c r="AG282" s="1">
        <f t="shared" si="76"/>
        <v>33</v>
      </c>
      <c r="AH282" s="1">
        <f t="shared" si="77"/>
        <v>48</v>
      </c>
      <c r="AI282" s="1">
        <f t="shared" si="78"/>
        <v>39</v>
      </c>
      <c r="AJ282">
        <f t="shared" si="79"/>
        <v>461</v>
      </c>
      <c r="AK282" s="1">
        <f t="shared" si="80"/>
        <v>2</v>
      </c>
      <c r="AL282" s="1">
        <f>RANK(AJ282,AJ:AJ,0)+COUNTIFS($AJ$3:AJ282,AJ282)-1</f>
        <v>255</v>
      </c>
      <c r="AM282" s="1">
        <f>RANK(AK282,AK:AK,0)+COUNTIFS($AK$3:AK282,AK282)-1</f>
        <v>253</v>
      </c>
      <c r="AN282" s="5">
        <f t="shared" si="81"/>
        <v>262.66666666666669</v>
      </c>
    </row>
    <row r="283" spans="1:40">
      <c r="A283" s="5">
        <f>RANK(AN283,AN:AN,1)+COUNTIFS($AN$3:AN283,AN283)-1</f>
        <v>275</v>
      </c>
      <c r="B283" s="60" t="s">
        <v>854</v>
      </c>
      <c r="C283" s="60" t="s">
        <v>19</v>
      </c>
      <c r="D283">
        <v>0</v>
      </c>
      <c r="E283">
        <v>78</v>
      </c>
      <c r="F283">
        <v>27</v>
      </c>
      <c r="G283">
        <v>86</v>
      </c>
      <c r="H283">
        <v>47</v>
      </c>
      <c r="I283">
        <v>79</v>
      </c>
      <c r="J283">
        <v>65</v>
      </c>
      <c r="K283">
        <v>0</v>
      </c>
      <c r="L283">
        <v>107</v>
      </c>
      <c r="M283">
        <v>39</v>
      </c>
      <c r="N283">
        <v>0</v>
      </c>
      <c r="O283">
        <v>44</v>
      </c>
      <c r="P283">
        <v>24</v>
      </c>
      <c r="Q283">
        <v>23</v>
      </c>
      <c r="R283">
        <v>3</v>
      </c>
      <c r="S283">
        <v>281</v>
      </c>
      <c r="W283" s="1">
        <f t="shared" si="66"/>
        <v>0</v>
      </c>
      <c r="X283" s="1">
        <f t="shared" si="67"/>
        <v>52</v>
      </c>
      <c r="Y283" s="1">
        <f t="shared" si="68"/>
        <v>104</v>
      </c>
      <c r="Z283" s="1">
        <f t="shared" si="69"/>
        <v>38</v>
      </c>
      <c r="AA283" s="1">
        <f t="shared" si="70"/>
        <v>69</v>
      </c>
      <c r="AB283" s="1">
        <f t="shared" si="71"/>
        <v>14</v>
      </c>
      <c r="AC283" s="1">
        <f t="shared" si="72"/>
        <v>65</v>
      </c>
      <c r="AD283" s="1">
        <f t="shared" si="73"/>
        <v>27</v>
      </c>
      <c r="AE283" s="1">
        <f t="shared" si="74"/>
        <v>20</v>
      </c>
      <c r="AF283" s="1">
        <f t="shared" si="75"/>
        <v>34</v>
      </c>
      <c r="AG283" s="1">
        <f t="shared" si="76"/>
        <v>33</v>
      </c>
      <c r="AH283" s="1">
        <f t="shared" si="77"/>
        <v>44</v>
      </c>
      <c r="AI283" s="1">
        <f t="shared" si="78"/>
        <v>76</v>
      </c>
      <c r="AJ283">
        <f t="shared" si="79"/>
        <v>576</v>
      </c>
      <c r="AK283" s="1">
        <f t="shared" si="80"/>
        <v>1</v>
      </c>
      <c r="AL283" s="1">
        <f>RANK(AJ283,AJ:AJ,0)+COUNTIFS($AJ$3:AJ283,AJ283)-1</f>
        <v>167</v>
      </c>
      <c r="AM283" s="1">
        <f>RANK(AK283,AK:AK,0)+COUNTIFS($AK$3:AK283,AK283)-1</f>
        <v>285</v>
      </c>
      <c r="AN283" s="5">
        <f t="shared" si="81"/>
        <v>244.33333333333334</v>
      </c>
    </row>
    <row r="284" spans="1:40">
      <c r="A284" s="5">
        <f>RANK(AN284,AN:AN,1)+COUNTIFS($AN$3:AN284,AN284)-1</f>
        <v>167</v>
      </c>
      <c r="B284" s="60" t="s">
        <v>855</v>
      </c>
      <c r="C284" s="60" t="s">
        <v>6</v>
      </c>
      <c r="D284">
        <v>0</v>
      </c>
      <c r="E284">
        <v>58</v>
      </c>
      <c r="F284">
        <v>12</v>
      </c>
      <c r="G284">
        <v>92</v>
      </c>
      <c r="H284">
        <v>17</v>
      </c>
      <c r="I284">
        <v>59</v>
      </c>
      <c r="J284">
        <v>0</v>
      </c>
      <c r="K284">
        <v>60</v>
      </c>
      <c r="L284">
        <v>45</v>
      </c>
      <c r="M284">
        <v>110</v>
      </c>
      <c r="N284">
        <v>89</v>
      </c>
      <c r="O284">
        <v>0</v>
      </c>
      <c r="P284">
        <v>14</v>
      </c>
      <c r="Q284">
        <v>131</v>
      </c>
      <c r="R284">
        <v>109</v>
      </c>
      <c r="S284">
        <v>282</v>
      </c>
      <c r="W284" s="1">
        <f t="shared" si="66"/>
        <v>0</v>
      </c>
      <c r="X284" s="1">
        <f t="shared" si="67"/>
        <v>72</v>
      </c>
      <c r="Y284" s="1">
        <f t="shared" si="68"/>
        <v>119</v>
      </c>
      <c r="Z284" s="1">
        <f t="shared" si="69"/>
        <v>44</v>
      </c>
      <c r="AA284" s="1">
        <f t="shared" si="70"/>
        <v>99</v>
      </c>
      <c r="AB284" s="1">
        <f t="shared" si="71"/>
        <v>34</v>
      </c>
      <c r="AC284" s="1">
        <f t="shared" si="72"/>
        <v>0</v>
      </c>
      <c r="AD284" s="1">
        <f t="shared" si="73"/>
        <v>33</v>
      </c>
      <c r="AE284" s="1">
        <f t="shared" si="74"/>
        <v>82</v>
      </c>
      <c r="AF284" s="1">
        <f t="shared" si="75"/>
        <v>37</v>
      </c>
      <c r="AG284" s="1">
        <f t="shared" si="76"/>
        <v>56</v>
      </c>
      <c r="AH284" s="1">
        <f t="shared" si="77"/>
        <v>0</v>
      </c>
      <c r="AI284" s="1">
        <f t="shared" si="78"/>
        <v>86</v>
      </c>
      <c r="AJ284">
        <f t="shared" si="79"/>
        <v>662</v>
      </c>
      <c r="AK284" s="1">
        <f t="shared" si="80"/>
        <v>4</v>
      </c>
      <c r="AL284" s="1">
        <f>RANK(AJ284,AJ:AJ,0)+COUNTIFS($AJ$3:AJ284,AJ284)-1</f>
        <v>97</v>
      </c>
      <c r="AM284" s="1">
        <f>RANK(AK284,AK:AK,0)+COUNTIFS($AK$3:AK284,AK284)-1</f>
        <v>102</v>
      </c>
      <c r="AN284" s="5">
        <f t="shared" si="81"/>
        <v>160.33333333333334</v>
      </c>
    </row>
    <row r="285" spans="1:40">
      <c r="A285" s="5">
        <f>RANK(AN285,AN:AN,1)+COUNTIFS($AN$3:AN285,AN285)-1</f>
        <v>299</v>
      </c>
      <c r="B285" s="60" t="s">
        <v>856</v>
      </c>
      <c r="C285" s="60" t="s">
        <v>76</v>
      </c>
      <c r="D285">
        <v>0</v>
      </c>
      <c r="E285">
        <v>51</v>
      </c>
      <c r="F285">
        <v>131</v>
      </c>
      <c r="G285">
        <v>84</v>
      </c>
      <c r="H285">
        <v>127</v>
      </c>
      <c r="I285">
        <v>65</v>
      </c>
      <c r="J285">
        <v>0</v>
      </c>
      <c r="K285">
        <v>24</v>
      </c>
      <c r="L285">
        <v>44</v>
      </c>
      <c r="M285">
        <v>79</v>
      </c>
      <c r="N285">
        <v>107</v>
      </c>
      <c r="O285">
        <v>0</v>
      </c>
      <c r="P285">
        <v>23</v>
      </c>
      <c r="Q285">
        <v>3</v>
      </c>
      <c r="R285">
        <v>125</v>
      </c>
      <c r="S285">
        <v>283</v>
      </c>
      <c r="W285" s="1">
        <f t="shared" si="66"/>
        <v>0</v>
      </c>
      <c r="X285" s="1">
        <f t="shared" si="67"/>
        <v>79</v>
      </c>
      <c r="Y285" s="1">
        <f t="shared" si="68"/>
        <v>0</v>
      </c>
      <c r="Z285" s="1">
        <f t="shared" si="69"/>
        <v>36</v>
      </c>
      <c r="AA285" s="1">
        <f t="shared" si="70"/>
        <v>11</v>
      </c>
      <c r="AB285" s="1">
        <f t="shared" si="71"/>
        <v>28</v>
      </c>
      <c r="AC285" s="1">
        <f t="shared" si="72"/>
        <v>0</v>
      </c>
      <c r="AD285" s="1">
        <f t="shared" si="73"/>
        <v>3</v>
      </c>
      <c r="AE285" s="1">
        <f t="shared" si="74"/>
        <v>83</v>
      </c>
      <c r="AF285" s="1">
        <f t="shared" si="75"/>
        <v>6</v>
      </c>
      <c r="AG285" s="1">
        <f t="shared" si="76"/>
        <v>74</v>
      </c>
      <c r="AH285" s="1">
        <f t="shared" si="77"/>
        <v>0</v>
      </c>
      <c r="AI285" s="1">
        <f t="shared" si="78"/>
        <v>77</v>
      </c>
      <c r="AJ285">
        <f t="shared" si="79"/>
        <v>397</v>
      </c>
      <c r="AK285" s="1">
        <f t="shared" si="80"/>
        <v>1</v>
      </c>
      <c r="AL285" s="1">
        <f>RANK(AJ285,AJ:AJ,0)+COUNTIFS($AJ$3:AJ285,AJ285)-1</f>
        <v>283</v>
      </c>
      <c r="AM285" s="1">
        <f>RANK(AK285,AK:AK,0)+COUNTIFS($AK$3:AK285,AK285)-1</f>
        <v>286</v>
      </c>
      <c r="AN285" s="5">
        <f t="shared" si="81"/>
        <v>284</v>
      </c>
    </row>
    <row r="286" spans="1:40">
      <c r="A286" s="5">
        <f>RANK(AN286,AN:AN,1)+COUNTIFS($AN$3:AN286,AN286)-1</f>
        <v>253</v>
      </c>
      <c r="B286" s="60" t="s">
        <v>857</v>
      </c>
      <c r="C286" s="60" t="s">
        <v>64</v>
      </c>
      <c r="D286">
        <v>0</v>
      </c>
      <c r="E286">
        <v>105</v>
      </c>
      <c r="F286">
        <v>40</v>
      </c>
      <c r="G286">
        <v>131</v>
      </c>
      <c r="H286">
        <v>11</v>
      </c>
      <c r="I286">
        <v>117</v>
      </c>
      <c r="J286">
        <v>0</v>
      </c>
      <c r="K286">
        <v>73</v>
      </c>
      <c r="L286">
        <v>104</v>
      </c>
      <c r="M286">
        <v>87</v>
      </c>
      <c r="N286">
        <v>0</v>
      </c>
      <c r="O286">
        <v>75</v>
      </c>
      <c r="P286">
        <v>85</v>
      </c>
      <c r="Q286">
        <v>71</v>
      </c>
      <c r="R286">
        <v>88</v>
      </c>
      <c r="S286">
        <v>284</v>
      </c>
      <c r="W286" s="1">
        <f t="shared" si="66"/>
        <v>0</v>
      </c>
      <c r="X286" s="1">
        <f t="shared" si="67"/>
        <v>25</v>
      </c>
      <c r="Y286" s="1">
        <f t="shared" si="68"/>
        <v>91</v>
      </c>
      <c r="Z286" s="1">
        <f t="shared" si="69"/>
        <v>83</v>
      </c>
      <c r="AA286" s="1">
        <f t="shared" si="70"/>
        <v>105</v>
      </c>
      <c r="AB286" s="1">
        <f t="shared" si="71"/>
        <v>24</v>
      </c>
      <c r="AC286" s="1">
        <f t="shared" si="72"/>
        <v>0</v>
      </c>
      <c r="AD286" s="1">
        <f t="shared" si="73"/>
        <v>46</v>
      </c>
      <c r="AE286" s="1">
        <f t="shared" si="74"/>
        <v>23</v>
      </c>
      <c r="AF286" s="1">
        <f t="shared" si="75"/>
        <v>14</v>
      </c>
      <c r="AG286" s="1">
        <f t="shared" si="76"/>
        <v>33</v>
      </c>
      <c r="AH286" s="1">
        <f t="shared" si="77"/>
        <v>75</v>
      </c>
      <c r="AI286" s="1">
        <f t="shared" si="78"/>
        <v>15</v>
      </c>
      <c r="AJ286">
        <f t="shared" si="79"/>
        <v>534</v>
      </c>
      <c r="AK286" s="1">
        <f t="shared" si="80"/>
        <v>3</v>
      </c>
      <c r="AL286" s="1">
        <f>RANK(AJ286,AJ:AJ,0)+COUNTIFS($AJ$3:AJ286,AJ286)-1</f>
        <v>208</v>
      </c>
      <c r="AM286" s="1">
        <f>RANK(AK286,AK:AK,0)+COUNTIFS($AK$3:AK286,AK286)-1</f>
        <v>177</v>
      </c>
      <c r="AN286" s="5">
        <f t="shared" si="81"/>
        <v>223</v>
      </c>
    </row>
    <row r="287" spans="1:40">
      <c r="A287" s="5">
        <f>RANK(AN287,AN:AN,1)+COUNTIFS($AN$3:AN287,AN287)-1</f>
        <v>296</v>
      </c>
      <c r="B287" s="60" t="s">
        <v>858</v>
      </c>
      <c r="C287" s="60" t="s">
        <v>20</v>
      </c>
      <c r="D287">
        <v>0</v>
      </c>
      <c r="E287">
        <v>46</v>
      </c>
      <c r="F287">
        <v>131</v>
      </c>
      <c r="G287">
        <v>130</v>
      </c>
      <c r="H287">
        <v>90</v>
      </c>
      <c r="I287">
        <v>53</v>
      </c>
      <c r="J287">
        <v>0</v>
      </c>
      <c r="K287">
        <v>83</v>
      </c>
      <c r="L287">
        <v>76</v>
      </c>
      <c r="M287">
        <v>97</v>
      </c>
      <c r="N287">
        <v>0</v>
      </c>
      <c r="O287">
        <v>26</v>
      </c>
      <c r="P287">
        <v>123</v>
      </c>
      <c r="Q287">
        <v>102</v>
      </c>
      <c r="R287">
        <v>22</v>
      </c>
      <c r="S287">
        <v>285</v>
      </c>
      <c r="W287" s="1">
        <f t="shared" si="66"/>
        <v>0</v>
      </c>
      <c r="X287" s="1">
        <f t="shared" si="67"/>
        <v>84</v>
      </c>
      <c r="Y287" s="1">
        <f t="shared" si="68"/>
        <v>0</v>
      </c>
      <c r="Z287" s="1">
        <f t="shared" si="69"/>
        <v>82</v>
      </c>
      <c r="AA287" s="1">
        <f t="shared" si="70"/>
        <v>26</v>
      </c>
      <c r="AB287" s="1">
        <f t="shared" si="71"/>
        <v>40</v>
      </c>
      <c r="AC287" s="1">
        <f t="shared" si="72"/>
        <v>0</v>
      </c>
      <c r="AD287" s="1">
        <f t="shared" si="73"/>
        <v>56</v>
      </c>
      <c r="AE287" s="1">
        <f t="shared" si="74"/>
        <v>51</v>
      </c>
      <c r="AF287" s="1">
        <f t="shared" si="75"/>
        <v>24</v>
      </c>
      <c r="AG287" s="1">
        <f t="shared" si="76"/>
        <v>33</v>
      </c>
      <c r="AH287" s="1">
        <f t="shared" si="77"/>
        <v>26</v>
      </c>
      <c r="AI287" s="1">
        <f t="shared" si="78"/>
        <v>23</v>
      </c>
      <c r="AJ287">
        <f t="shared" si="79"/>
        <v>445</v>
      </c>
      <c r="AK287" s="1">
        <f t="shared" si="80"/>
        <v>2</v>
      </c>
      <c r="AL287" s="1">
        <f>RANK(AJ287,AJ:AJ,0)+COUNTIFS($AJ$3:AJ287,AJ287)-1</f>
        <v>265</v>
      </c>
      <c r="AM287" s="1">
        <f>RANK(AK287,AK:AK,0)+COUNTIFS($AK$3:AK287,AK287)-1</f>
        <v>254</v>
      </c>
      <c r="AN287" s="5">
        <f t="shared" si="81"/>
        <v>268</v>
      </c>
    </row>
    <row r="288" spans="1:40">
      <c r="A288" s="5">
        <f>RANK(AN288,AN:AN,1)+COUNTIFS($AN$3:AN288,AN288)-1</f>
        <v>81</v>
      </c>
      <c r="B288" s="60" t="s">
        <v>859</v>
      </c>
      <c r="C288" s="60" t="s">
        <v>34</v>
      </c>
      <c r="D288">
        <v>0</v>
      </c>
      <c r="E288">
        <v>30</v>
      </c>
      <c r="F288">
        <v>45</v>
      </c>
      <c r="G288">
        <v>126</v>
      </c>
      <c r="H288">
        <v>108</v>
      </c>
      <c r="I288">
        <v>0</v>
      </c>
      <c r="J288">
        <v>101</v>
      </c>
      <c r="K288">
        <v>130</v>
      </c>
      <c r="L288">
        <v>94</v>
      </c>
      <c r="M288">
        <v>41</v>
      </c>
      <c r="N288">
        <v>0</v>
      </c>
      <c r="O288">
        <v>92</v>
      </c>
      <c r="P288">
        <v>63</v>
      </c>
      <c r="Q288">
        <v>81</v>
      </c>
      <c r="R288">
        <v>129</v>
      </c>
      <c r="S288">
        <v>286</v>
      </c>
      <c r="W288" s="1">
        <f t="shared" si="66"/>
        <v>0</v>
      </c>
      <c r="X288" s="1">
        <f t="shared" si="67"/>
        <v>100</v>
      </c>
      <c r="Y288" s="1">
        <f t="shared" si="68"/>
        <v>86</v>
      </c>
      <c r="Z288" s="1">
        <f t="shared" si="69"/>
        <v>78</v>
      </c>
      <c r="AA288" s="1">
        <f t="shared" si="70"/>
        <v>8</v>
      </c>
      <c r="AB288" s="1">
        <f t="shared" si="71"/>
        <v>93</v>
      </c>
      <c r="AC288" s="1">
        <f t="shared" si="72"/>
        <v>101</v>
      </c>
      <c r="AD288" s="1">
        <f t="shared" si="73"/>
        <v>103</v>
      </c>
      <c r="AE288" s="1">
        <f t="shared" si="74"/>
        <v>33</v>
      </c>
      <c r="AF288" s="1">
        <f t="shared" si="75"/>
        <v>32</v>
      </c>
      <c r="AG288" s="1">
        <f t="shared" si="76"/>
        <v>33</v>
      </c>
      <c r="AH288" s="1">
        <f t="shared" si="77"/>
        <v>92</v>
      </c>
      <c r="AI288" s="1">
        <f t="shared" si="78"/>
        <v>37</v>
      </c>
      <c r="AJ288">
        <f t="shared" si="79"/>
        <v>796</v>
      </c>
      <c r="AK288" s="1">
        <f t="shared" si="80"/>
        <v>6</v>
      </c>
      <c r="AL288" s="1">
        <f>RANK(AJ288,AJ:AJ,0)+COUNTIFS($AJ$3:AJ288,AJ288)-1</f>
        <v>15</v>
      </c>
      <c r="AM288" s="1">
        <f>RANK(AK288,AK:AK,0)+COUNTIFS($AK$3:AK288,AK288)-1</f>
        <v>16</v>
      </c>
      <c r="AN288" s="5">
        <f t="shared" si="81"/>
        <v>105.66666666666667</v>
      </c>
    </row>
    <row r="289" spans="1:40">
      <c r="A289" s="5">
        <f>RANK(AN289,AN:AN,1)+COUNTIFS($AN$3:AN289,AN289)-1</f>
        <v>108</v>
      </c>
      <c r="B289" s="60" t="s">
        <v>860</v>
      </c>
      <c r="C289" s="60" t="s">
        <v>98</v>
      </c>
      <c r="D289">
        <v>0</v>
      </c>
      <c r="E289">
        <v>48</v>
      </c>
      <c r="F289">
        <v>14</v>
      </c>
      <c r="G289">
        <v>73</v>
      </c>
      <c r="H289">
        <v>104</v>
      </c>
      <c r="I289">
        <v>31</v>
      </c>
      <c r="J289">
        <v>111</v>
      </c>
      <c r="K289">
        <v>5</v>
      </c>
      <c r="L289">
        <v>0</v>
      </c>
      <c r="M289">
        <v>56</v>
      </c>
      <c r="N289">
        <v>0</v>
      </c>
      <c r="O289">
        <v>109</v>
      </c>
      <c r="P289">
        <v>131</v>
      </c>
      <c r="Q289">
        <v>38</v>
      </c>
      <c r="R289">
        <v>111</v>
      </c>
      <c r="S289">
        <v>287</v>
      </c>
      <c r="W289" s="1">
        <f t="shared" si="66"/>
        <v>0</v>
      </c>
      <c r="X289" s="1">
        <f t="shared" si="67"/>
        <v>82</v>
      </c>
      <c r="Y289" s="1">
        <f t="shared" si="68"/>
        <v>117</v>
      </c>
      <c r="Z289" s="1">
        <f t="shared" si="69"/>
        <v>25</v>
      </c>
      <c r="AA289" s="1">
        <f t="shared" si="70"/>
        <v>12</v>
      </c>
      <c r="AB289" s="1">
        <f t="shared" si="71"/>
        <v>62</v>
      </c>
      <c r="AC289" s="1">
        <f t="shared" si="72"/>
        <v>111</v>
      </c>
      <c r="AD289" s="1">
        <f t="shared" si="73"/>
        <v>22</v>
      </c>
      <c r="AE289" s="1">
        <f t="shared" si="74"/>
        <v>127</v>
      </c>
      <c r="AF289" s="1">
        <f t="shared" si="75"/>
        <v>17</v>
      </c>
      <c r="AG289" s="1">
        <f t="shared" si="76"/>
        <v>33</v>
      </c>
      <c r="AH289" s="1">
        <f t="shared" si="77"/>
        <v>109</v>
      </c>
      <c r="AI289" s="1">
        <f t="shared" si="78"/>
        <v>31</v>
      </c>
      <c r="AJ289">
        <f t="shared" si="79"/>
        <v>748</v>
      </c>
      <c r="AK289" s="1">
        <f t="shared" si="80"/>
        <v>5</v>
      </c>
      <c r="AL289" s="1">
        <f>RANK(AJ289,AJ:AJ,0)+COUNTIFS($AJ$3:AJ289,AJ289)-1</f>
        <v>39</v>
      </c>
      <c r="AM289" s="1">
        <f>RANK(AK289,AK:AK,0)+COUNTIFS($AK$3:AK289,AK289)-1</f>
        <v>47</v>
      </c>
      <c r="AN289" s="5">
        <f t="shared" si="81"/>
        <v>124.33333333333333</v>
      </c>
    </row>
    <row r="290" spans="1:40">
      <c r="A290" s="5">
        <f>RANK(AN290,AN:AN,1)+COUNTIFS($AN$3:AN290,AN290)-1</f>
        <v>257</v>
      </c>
      <c r="B290" s="60" t="s">
        <v>861</v>
      </c>
      <c r="C290" s="60" t="s">
        <v>103</v>
      </c>
      <c r="D290">
        <v>0</v>
      </c>
      <c r="E290">
        <v>7</v>
      </c>
      <c r="F290">
        <v>111</v>
      </c>
      <c r="G290">
        <v>131</v>
      </c>
      <c r="H290">
        <v>114</v>
      </c>
      <c r="I290">
        <v>56</v>
      </c>
      <c r="J290">
        <v>0</v>
      </c>
      <c r="K290">
        <v>4</v>
      </c>
      <c r="L290">
        <v>13</v>
      </c>
      <c r="M290">
        <v>0</v>
      </c>
      <c r="N290">
        <v>40</v>
      </c>
      <c r="O290">
        <v>43</v>
      </c>
      <c r="P290">
        <v>91</v>
      </c>
      <c r="Q290">
        <v>54</v>
      </c>
      <c r="R290">
        <v>96</v>
      </c>
      <c r="S290">
        <v>288</v>
      </c>
      <c r="W290" s="1">
        <f t="shared" si="66"/>
        <v>0</v>
      </c>
      <c r="X290" s="1">
        <f t="shared" si="67"/>
        <v>123</v>
      </c>
      <c r="Y290" s="1">
        <f t="shared" si="68"/>
        <v>20</v>
      </c>
      <c r="Z290" s="1">
        <f t="shared" si="69"/>
        <v>83</v>
      </c>
      <c r="AA290" s="1">
        <f t="shared" si="70"/>
        <v>2</v>
      </c>
      <c r="AB290" s="1">
        <f t="shared" si="71"/>
        <v>37</v>
      </c>
      <c r="AC290" s="1">
        <f t="shared" si="72"/>
        <v>0</v>
      </c>
      <c r="AD290" s="1">
        <f t="shared" si="73"/>
        <v>23</v>
      </c>
      <c r="AE290" s="1">
        <f t="shared" si="74"/>
        <v>114</v>
      </c>
      <c r="AF290" s="1">
        <f t="shared" si="75"/>
        <v>73</v>
      </c>
      <c r="AG290" s="1">
        <f t="shared" si="76"/>
        <v>7</v>
      </c>
      <c r="AH290" s="1">
        <f t="shared" si="77"/>
        <v>43</v>
      </c>
      <c r="AI290" s="1">
        <f t="shared" si="78"/>
        <v>9</v>
      </c>
      <c r="AJ290">
        <f t="shared" si="79"/>
        <v>534</v>
      </c>
      <c r="AK290" s="1">
        <f t="shared" si="80"/>
        <v>3</v>
      </c>
      <c r="AL290" s="1">
        <f>RANK(AJ290,AJ:AJ,0)+COUNTIFS($AJ$3:AJ290,AJ290)-1</f>
        <v>209</v>
      </c>
      <c r="AM290" s="1">
        <f>RANK(AK290,AK:AK,0)+COUNTIFS($AK$3:AK290,AK290)-1</f>
        <v>178</v>
      </c>
      <c r="AN290" s="5">
        <f t="shared" si="81"/>
        <v>225</v>
      </c>
    </row>
    <row r="291" spans="1:40">
      <c r="A291" s="5">
        <f>RANK(AN291,AN:AN,1)+COUNTIFS($AN$3:AN291,AN291)-1</f>
        <v>182</v>
      </c>
      <c r="B291" s="60" t="s">
        <v>862</v>
      </c>
      <c r="C291" s="60" t="s">
        <v>88</v>
      </c>
      <c r="D291">
        <v>0</v>
      </c>
      <c r="E291">
        <v>131</v>
      </c>
      <c r="F291">
        <v>112</v>
      </c>
      <c r="G291">
        <v>8</v>
      </c>
      <c r="H291">
        <v>0</v>
      </c>
      <c r="I291">
        <v>23</v>
      </c>
      <c r="J291">
        <v>24</v>
      </c>
      <c r="K291">
        <v>125</v>
      </c>
      <c r="L291">
        <v>86</v>
      </c>
      <c r="M291">
        <v>62</v>
      </c>
      <c r="N291">
        <v>3</v>
      </c>
      <c r="O291">
        <v>84</v>
      </c>
      <c r="P291">
        <v>0</v>
      </c>
      <c r="Q291">
        <v>79</v>
      </c>
      <c r="R291">
        <v>65</v>
      </c>
      <c r="S291">
        <v>289</v>
      </c>
      <c r="W291" s="1">
        <f t="shared" si="66"/>
        <v>0</v>
      </c>
      <c r="X291" s="1">
        <f t="shared" si="67"/>
        <v>1</v>
      </c>
      <c r="Y291" s="1">
        <f t="shared" si="68"/>
        <v>19</v>
      </c>
      <c r="Z291" s="1">
        <f t="shared" si="69"/>
        <v>40</v>
      </c>
      <c r="AA291" s="1">
        <f t="shared" si="70"/>
        <v>116</v>
      </c>
      <c r="AB291" s="1">
        <f t="shared" si="71"/>
        <v>70</v>
      </c>
      <c r="AC291" s="1">
        <f t="shared" si="72"/>
        <v>24</v>
      </c>
      <c r="AD291" s="1">
        <f t="shared" si="73"/>
        <v>98</v>
      </c>
      <c r="AE291" s="1">
        <f t="shared" si="74"/>
        <v>41</v>
      </c>
      <c r="AF291" s="1">
        <f t="shared" si="75"/>
        <v>11</v>
      </c>
      <c r="AG291" s="1">
        <f t="shared" si="76"/>
        <v>30</v>
      </c>
      <c r="AH291" s="1">
        <f t="shared" si="77"/>
        <v>84</v>
      </c>
      <c r="AI291" s="1">
        <f t="shared" si="78"/>
        <v>100</v>
      </c>
      <c r="AJ291">
        <f t="shared" si="79"/>
        <v>634</v>
      </c>
      <c r="AK291" s="1">
        <f t="shared" si="80"/>
        <v>4</v>
      </c>
      <c r="AL291" s="1">
        <f>RANK(AJ291,AJ:AJ,0)+COUNTIFS($AJ$3:AJ291,AJ291)-1</f>
        <v>123</v>
      </c>
      <c r="AM291" s="1">
        <f>RANK(AK291,AK:AK,0)+COUNTIFS($AK$3:AK291,AK291)-1</f>
        <v>103</v>
      </c>
      <c r="AN291" s="5">
        <f t="shared" si="81"/>
        <v>171.66666666666666</v>
      </c>
    </row>
    <row r="292" spans="1:40">
      <c r="A292" s="5">
        <f>RANK(AN292,AN:AN,1)+COUNTIFS($AN$3:AN292,AN292)-1</f>
        <v>219</v>
      </c>
      <c r="B292" s="60" t="s">
        <v>863</v>
      </c>
      <c r="C292" s="60" t="s">
        <v>52</v>
      </c>
      <c r="D292">
        <v>0</v>
      </c>
      <c r="E292">
        <v>106</v>
      </c>
      <c r="F292">
        <v>6</v>
      </c>
      <c r="G292">
        <v>10</v>
      </c>
      <c r="H292">
        <v>7</v>
      </c>
      <c r="I292">
        <v>67</v>
      </c>
      <c r="J292">
        <v>0</v>
      </c>
      <c r="K292">
        <v>89</v>
      </c>
      <c r="L292">
        <v>16</v>
      </c>
      <c r="M292">
        <v>105</v>
      </c>
      <c r="N292">
        <v>0</v>
      </c>
      <c r="O292">
        <v>60</v>
      </c>
      <c r="P292">
        <v>72</v>
      </c>
      <c r="Q292">
        <v>131</v>
      </c>
      <c r="R292">
        <v>42</v>
      </c>
      <c r="S292">
        <v>290</v>
      </c>
      <c r="W292" s="1">
        <f t="shared" si="66"/>
        <v>0</v>
      </c>
      <c r="X292" s="1">
        <f t="shared" si="67"/>
        <v>24</v>
      </c>
      <c r="Y292" s="1">
        <f t="shared" si="68"/>
        <v>125</v>
      </c>
      <c r="Z292" s="1">
        <f t="shared" si="69"/>
        <v>38</v>
      </c>
      <c r="AA292" s="1">
        <f t="shared" si="70"/>
        <v>109</v>
      </c>
      <c r="AB292" s="1">
        <f t="shared" si="71"/>
        <v>26</v>
      </c>
      <c r="AC292" s="1">
        <f t="shared" si="72"/>
        <v>0</v>
      </c>
      <c r="AD292" s="1">
        <f t="shared" si="73"/>
        <v>62</v>
      </c>
      <c r="AE292" s="1">
        <f t="shared" si="74"/>
        <v>111</v>
      </c>
      <c r="AF292" s="1">
        <f t="shared" si="75"/>
        <v>32</v>
      </c>
      <c r="AG292" s="1">
        <f t="shared" si="76"/>
        <v>33</v>
      </c>
      <c r="AH292" s="1">
        <f t="shared" si="77"/>
        <v>60</v>
      </c>
      <c r="AI292" s="1">
        <f t="shared" si="78"/>
        <v>28</v>
      </c>
      <c r="AJ292">
        <f t="shared" si="79"/>
        <v>648</v>
      </c>
      <c r="AK292" s="1">
        <f t="shared" si="80"/>
        <v>3</v>
      </c>
      <c r="AL292" s="1">
        <f>RANK(AJ292,AJ:AJ,0)+COUNTIFS($AJ$3:AJ292,AJ292)-1</f>
        <v>111</v>
      </c>
      <c r="AM292" s="1">
        <f>RANK(AK292,AK:AK,0)+COUNTIFS($AK$3:AK292,AK292)-1</f>
        <v>179</v>
      </c>
      <c r="AN292" s="5">
        <f t="shared" si="81"/>
        <v>193.33333333333334</v>
      </c>
    </row>
    <row r="293" spans="1:40">
      <c r="A293" s="5">
        <f>RANK(AN293,AN:AN,1)+COUNTIFS($AN$3:AN293,AN293)-1</f>
        <v>235</v>
      </c>
      <c r="B293" s="60" t="s">
        <v>864</v>
      </c>
      <c r="C293" s="60" t="s">
        <v>121</v>
      </c>
      <c r="D293">
        <v>119</v>
      </c>
      <c r="E293">
        <v>0</v>
      </c>
      <c r="F293">
        <v>102</v>
      </c>
      <c r="G293">
        <v>22</v>
      </c>
      <c r="H293">
        <v>131</v>
      </c>
      <c r="I293">
        <v>87</v>
      </c>
      <c r="J293">
        <v>0</v>
      </c>
      <c r="K293">
        <v>75</v>
      </c>
      <c r="L293">
        <v>88</v>
      </c>
      <c r="M293">
        <v>104</v>
      </c>
      <c r="N293">
        <v>31</v>
      </c>
      <c r="O293">
        <v>128</v>
      </c>
      <c r="P293">
        <v>117</v>
      </c>
      <c r="Q293">
        <v>73</v>
      </c>
      <c r="R293">
        <v>21</v>
      </c>
      <c r="S293">
        <v>291</v>
      </c>
      <c r="W293" s="1">
        <f t="shared" si="66"/>
        <v>119</v>
      </c>
      <c r="X293" s="1">
        <f t="shared" si="67"/>
        <v>130</v>
      </c>
      <c r="Y293" s="1">
        <f t="shared" si="68"/>
        <v>29</v>
      </c>
      <c r="Z293" s="1">
        <f t="shared" si="69"/>
        <v>26</v>
      </c>
      <c r="AA293" s="1">
        <f t="shared" si="70"/>
        <v>15</v>
      </c>
      <c r="AB293" s="1">
        <f t="shared" si="71"/>
        <v>6</v>
      </c>
      <c r="AC293" s="1">
        <f t="shared" si="72"/>
        <v>0</v>
      </c>
      <c r="AD293" s="1">
        <f t="shared" si="73"/>
        <v>48</v>
      </c>
      <c r="AE293" s="1">
        <f t="shared" si="74"/>
        <v>39</v>
      </c>
      <c r="AF293" s="1">
        <f t="shared" si="75"/>
        <v>31</v>
      </c>
      <c r="AG293" s="1">
        <f t="shared" si="76"/>
        <v>2</v>
      </c>
      <c r="AH293" s="1">
        <f t="shared" si="77"/>
        <v>128</v>
      </c>
      <c r="AI293" s="1">
        <f t="shared" si="78"/>
        <v>17</v>
      </c>
      <c r="AJ293">
        <f t="shared" si="79"/>
        <v>590</v>
      </c>
      <c r="AK293" s="1">
        <f t="shared" si="80"/>
        <v>3</v>
      </c>
      <c r="AL293" s="1">
        <f>RANK(AJ293,AJ:AJ,0)+COUNTIFS($AJ$3:AJ293,AJ293)-1</f>
        <v>151</v>
      </c>
      <c r="AM293" s="1">
        <f>RANK(AK293,AK:AK,0)+COUNTIFS($AK$3:AK293,AK293)-1</f>
        <v>180</v>
      </c>
      <c r="AN293" s="5">
        <f t="shared" si="81"/>
        <v>207.33333333333334</v>
      </c>
    </row>
    <row r="294" spans="1:40">
      <c r="A294" s="5">
        <f>RANK(AN294,AN:AN,1)+COUNTIFS($AN$3:AN294,AN294)-1</f>
        <v>218</v>
      </c>
      <c r="B294" s="60" t="s">
        <v>865</v>
      </c>
      <c r="C294" s="60" t="s">
        <v>66</v>
      </c>
      <c r="D294">
        <v>0</v>
      </c>
      <c r="E294">
        <v>40</v>
      </c>
      <c r="F294">
        <v>19</v>
      </c>
      <c r="G294">
        <v>131</v>
      </c>
      <c r="H294">
        <v>59</v>
      </c>
      <c r="I294">
        <v>89</v>
      </c>
      <c r="J294">
        <v>0</v>
      </c>
      <c r="K294">
        <v>14</v>
      </c>
      <c r="L294">
        <v>109</v>
      </c>
      <c r="M294">
        <v>7</v>
      </c>
      <c r="N294">
        <v>124</v>
      </c>
      <c r="O294">
        <v>0</v>
      </c>
      <c r="P294">
        <v>67</v>
      </c>
      <c r="Q294">
        <v>16</v>
      </c>
      <c r="R294">
        <v>45</v>
      </c>
      <c r="S294">
        <v>292</v>
      </c>
      <c r="W294" s="1">
        <f t="shared" si="66"/>
        <v>0</v>
      </c>
      <c r="X294" s="1">
        <f t="shared" si="67"/>
        <v>90</v>
      </c>
      <c r="Y294" s="1">
        <f t="shared" si="68"/>
        <v>112</v>
      </c>
      <c r="Z294" s="1">
        <f t="shared" si="69"/>
        <v>83</v>
      </c>
      <c r="AA294" s="1">
        <f t="shared" si="70"/>
        <v>57</v>
      </c>
      <c r="AB294" s="1">
        <f t="shared" si="71"/>
        <v>4</v>
      </c>
      <c r="AC294" s="1">
        <f t="shared" si="72"/>
        <v>0</v>
      </c>
      <c r="AD294" s="1">
        <f t="shared" si="73"/>
        <v>13</v>
      </c>
      <c r="AE294" s="1">
        <f t="shared" si="74"/>
        <v>18</v>
      </c>
      <c r="AF294" s="1">
        <f t="shared" si="75"/>
        <v>66</v>
      </c>
      <c r="AG294" s="1">
        <f t="shared" si="76"/>
        <v>91</v>
      </c>
      <c r="AH294" s="1">
        <f t="shared" si="77"/>
        <v>0</v>
      </c>
      <c r="AI294" s="1">
        <f t="shared" si="78"/>
        <v>33</v>
      </c>
      <c r="AJ294">
        <f t="shared" si="79"/>
        <v>567</v>
      </c>
      <c r="AK294" s="1">
        <f t="shared" si="80"/>
        <v>4</v>
      </c>
      <c r="AL294" s="1">
        <f>RANK(AJ294,AJ:AJ,0)+COUNTIFS($AJ$3:AJ294,AJ294)-1</f>
        <v>179</v>
      </c>
      <c r="AM294" s="1">
        <f>RANK(AK294,AK:AK,0)+COUNTIFS($AK$3:AK294,AK294)-1</f>
        <v>104</v>
      </c>
      <c r="AN294" s="5">
        <f t="shared" si="81"/>
        <v>191.66666666666666</v>
      </c>
    </row>
    <row r="295" spans="1:40">
      <c r="A295" s="5">
        <f>RANK(AN295,AN:AN,1)+COUNTIFS($AN$3:AN295,AN295)-1</f>
        <v>282</v>
      </c>
      <c r="B295" s="60" t="s">
        <v>866</v>
      </c>
      <c r="C295" s="60" t="s">
        <v>19</v>
      </c>
      <c r="D295">
        <v>0</v>
      </c>
      <c r="E295">
        <v>78</v>
      </c>
      <c r="F295">
        <v>27</v>
      </c>
      <c r="G295">
        <v>86</v>
      </c>
      <c r="H295">
        <v>47</v>
      </c>
      <c r="I295">
        <v>79</v>
      </c>
      <c r="J295">
        <v>65</v>
      </c>
      <c r="K295">
        <v>0</v>
      </c>
      <c r="L295">
        <v>107</v>
      </c>
      <c r="M295">
        <v>39</v>
      </c>
      <c r="N295">
        <v>0</v>
      </c>
      <c r="O295">
        <v>44</v>
      </c>
      <c r="P295">
        <v>24</v>
      </c>
      <c r="Q295">
        <v>23</v>
      </c>
      <c r="R295">
        <v>3</v>
      </c>
      <c r="S295">
        <v>293</v>
      </c>
      <c r="W295" s="1">
        <f t="shared" si="66"/>
        <v>0</v>
      </c>
      <c r="X295" s="1">
        <f t="shared" si="67"/>
        <v>52</v>
      </c>
      <c r="Y295" s="1">
        <f t="shared" si="68"/>
        <v>104</v>
      </c>
      <c r="Z295" s="1">
        <f t="shared" si="69"/>
        <v>38</v>
      </c>
      <c r="AA295" s="1">
        <f t="shared" si="70"/>
        <v>69</v>
      </c>
      <c r="AB295" s="1">
        <f t="shared" si="71"/>
        <v>14</v>
      </c>
      <c r="AC295" s="1">
        <f t="shared" si="72"/>
        <v>65</v>
      </c>
      <c r="AD295" s="1">
        <f t="shared" si="73"/>
        <v>27</v>
      </c>
      <c r="AE295" s="1">
        <f t="shared" si="74"/>
        <v>20</v>
      </c>
      <c r="AF295" s="1">
        <f t="shared" si="75"/>
        <v>34</v>
      </c>
      <c r="AG295" s="1">
        <f t="shared" si="76"/>
        <v>33</v>
      </c>
      <c r="AH295" s="1">
        <f t="shared" si="77"/>
        <v>44</v>
      </c>
      <c r="AI295" s="1">
        <f t="shared" si="78"/>
        <v>76</v>
      </c>
      <c r="AJ295">
        <f t="shared" si="79"/>
        <v>576</v>
      </c>
      <c r="AK295" s="1">
        <f t="shared" si="80"/>
        <v>1</v>
      </c>
      <c r="AL295" s="1">
        <f>RANK(AJ295,AJ:AJ,0)+COUNTIFS($AJ$3:AJ295,AJ295)-1</f>
        <v>168</v>
      </c>
      <c r="AM295" s="1">
        <f>RANK(AK295,AK:AK,0)+COUNTIFS($AK$3:AK295,AK295)-1</f>
        <v>287</v>
      </c>
      <c r="AN295" s="5">
        <f t="shared" si="81"/>
        <v>249.33333333333334</v>
      </c>
    </row>
    <row r="296" spans="1:40">
      <c r="A296" s="5">
        <f>RANK(AN296,AN:AN,1)+COUNTIFS($AN$3:AN296,AN296)-1</f>
        <v>293</v>
      </c>
      <c r="B296" s="60" t="s">
        <v>867</v>
      </c>
      <c r="C296" s="60" t="s">
        <v>90</v>
      </c>
      <c r="D296">
        <v>0</v>
      </c>
      <c r="E296">
        <v>79</v>
      </c>
      <c r="F296">
        <v>131</v>
      </c>
      <c r="G296">
        <v>100</v>
      </c>
      <c r="H296">
        <v>18</v>
      </c>
      <c r="I296">
        <v>96</v>
      </c>
      <c r="J296">
        <v>56</v>
      </c>
      <c r="K296">
        <v>0</v>
      </c>
      <c r="L296">
        <v>54</v>
      </c>
      <c r="M296">
        <v>4</v>
      </c>
      <c r="N296">
        <v>0</v>
      </c>
      <c r="O296">
        <v>40</v>
      </c>
      <c r="P296">
        <v>58</v>
      </c>
      <c r="Q296">
        <v>82</v>
      </c>
      <c r="R296">
        <v>13</v>
      </c>
      <c r="S296">
        <v>294</v>
      </c>
      <c r="W296" s="1">
        <f t="shared" si="66"/>
        <v>0</v>
      </c>
      <c r="X296" s="1">
        <f t="shared" si="67"/>
        <v>51</v>
      </c>
      <c r="Y296" s="1">
        <f t="shared" si="68"/>
        <v>0</v>
      </c>
      <c r="Z296" s="1">
        <f t="shared" si="69"/>
        <v>52</v>
      </c>
      <c r="AA296" s="1">
        <f t="shared" si="70"/>
        <v>98</v>
      </c>
      <c r="AB296" s="1">
        <f t="shared" si="71"/>
        <v>3</v>
      </c>
      <c r="AC296" s="1">
        <f t="shared" si="72"/>
        <v>56</v>
      </c>
      <c r="AD296" s="1">
        <f t="shared" si="73"/>
        <v>27</v>
      </c>
      <c r="AE296" s="1">
        <f t="shared" si="74"/>
        <v>73</v>
      </c>
      <c r="AF296" s="1">
        <f t="shared" si="75"/>
        <v>69</v>
      </c>
      <c r="AG296" s="1">
        <f t="shared" si="76"/>
        <v>33</v>
      </c>
      <c r="AH296" s="1">
        <f t="shared" si="77"/>
        <v>40</v>
      </c>
      <c r="AI296" s="1">
        <f t="shared" si="78"/>
        <v>42</v>
      </c>
      <c r="AJ296">
        <f t="shared" si="79"/>
        <v>544</v>
      </c>
      <c r="AK296" s="1">
        <f t="shared" si="80"/>
        <v>1</v>
      </c>
      <c r="AL296" s="1">
        <f>RANK(AJ296,AJ:AJ,0)+COUNTIFS($AJ$3:AJ296,AJ296)-1</f>
        <v>200</v>
      </c>
      <c r="AM296" s="1">
        <f>RANK(AK296,AK:AK,0)+COUNTIFS($AK$3:AK296,AK296)-1</f>
        <v>288</v>
      </c>
      <c r="AN296" s="5">
        <f t="shared" si="81"/>
        <v>260.66666666666669</v>
      </c>
    </row>
    <row r="297" spans="1:40">
      <c r="A297" s="5">
        <f>RANK(AN297,AN:AN,1)+COUNTIFS($AN$3:AN297,AN297)-1</f>
        <v>297</v>
      </c>
      <c r="B297" s="60" t="s">
        <v>868</v>
      </c>
      <c r="C297" s="60" t="s">
        <v>113</v>
      </c>
      <c r="D297">
        <v>0</v>
      </c>
      <c r="E297">
        <v>131</v>
      </c>
      <c r="F297">
        <v>109</v>
      </c>
      <c r="G297">
        <v>71</v>
      </c>
      <c r="H297">
        <v>128</v>
      </c>
      <c r="I297">
        <v>110</v>
      </c>
      <c r="J297">
        <v>0</v>
      </c>
      <c r="K297">
        <v>17</v>
      </c>
      <c r="L297">
        <v>59</v>
      </c>
      <c r="M297">
        <v>14</v>
      </c>
      <c r="N297">
        <v>7</v>
      </c>
      <c r="O297">
        <v>99</v>
      </c>
      <c r="P297">
        <v>0</v>
      </c>
      <c r="Q297">
        <v>45</v>
      </c>
      <c r="R297">
        <v>105</v>
      </c>
      <c r="S297">
        <v>295</v>
      </c>
      <c r="W297" s="1">
        <f t="shared" si="66"/>
        <v>0</v>
      </c>
      <c r="X297" s="1">
        <f t="shared" si="67"/>
        <v>1</v>
      </c>
      <c r="Y297" s="1">
        <f t="shared" si="68"/>
        <v>22</v>
      </c>
      <c r="Z297" s="1">
        <f t="shared" si="69"/>
        <v>23</v>
      </c>
      <c r="AA297" s="1">
        <f t="shared" si="70"/>
        <v>12</v>
      </c>
      <c r="AB297" s="1">
        <f t="shared" si="71"/>
        <v>17</v>
      </c>
      <c r="AC297" s="1">
        <f t="shared" si="72"/>
        <v>0</v>
      </c>
      <c r="AD297" s="1">
        <f t="shared" si="73"/>
        <v>10</v>
      </c>
      <c r="AE297" s="1">
        <f t="shared" si="74"/>
        <v>68</v>
      </c>
      <c r="AF297" s="1">
        <f t="shared" si="75"/>
        <v>59</v>
      </c>
      <c r="AG297" s="1">
        <f t="shared" si="76"/>
        <v>26</v>
      </c>
      <c r="AH297" s="1">
        <f t="shared" si="77"/>
        <v>99</v>
      </c>
      <c r="AI297" s="1">
        <f t="shared" si="78"/>
        <v>100</v>
      </c>
      <c r="AJ297">
        <f t="shared" si="79"/>
        <v>437</v>
      </c>
      <c r="AK297" s="1">
        <f t="shared" si="80"/>
        <v>2</v>
      </c>
      <c r="AL297" s="1">
        <f>RANK(AJ297,AJ:AJ,0)+COUNTIFS($AJ$3:AJ297,AJ297)-1</f>
        <v>270</v>
      </c>
      <c r="AM297" s="1">
        <f>RANK(AK297,AK:AK,0)+COUNTIFS($AK$3:AK297,AK297)-1</f>
        <v>255</v>
      </c>
      <c r="AN297" s="5">
        <f t="shared" si="81"/>
        <v>273.33333333333331</v>
      </c>
    </row>
    <row r="298" spans="1:40">
      <c r="A298" s="5">
        <f>RANK(AN298,AN:AN,1)+COUNTIFS($AN$3:AN298,AN298)-1</f>
        <v>301</v>
      </c>
      <c r="B298" s="60" t="s">
        <v>869</v>
      </c>
      <c r="C298" s="60" t="s">
        <v>22</v>
      </c>
      <c r="D298">
        <v>0</v>
      </c>
      <c r="E298">
        <v>122</v>
      </c>
      <c r="F298">
        <v>131</v>
      </c>
      <c r="G298">
        <v>0</v>
      </c>
      <c r="H298">
        <v>73</v>
      </c>
      <c r="I298">
        <v>71</v>
      </c>
      <c r="J298">
        <v>45</v>
      </c>
      <c r="K298">
        <v>0</v>
      </c>
      <c r="L298">
        <v>87</v>
      </c>
      <c r="M298">
        <v>88</v>
      </c>
      <c r="N298">
        <v>32</v>
      </c>
      <c r="O298">
        <v>31</v>
      </c>
      <c r="P298">
        <v>34</v>
      </c>
      <c r="Q298">
        <v>75</v>
      </c>
      <c r="R298">
        <v>104</v>
      </c>
      <c r="S298">
        <v>296</v>
      </c>
      <c r="W298" s="1">
        <f t="shared" si="66"/>
        <v>0</v>
      </c>
      <c r="X298" s="1">
        <f t="shared" si="67"/>
        <v>8</v>
      </c>
      <c r="Y298" s="1">
        <f t="shared" si="68"/>
        <v>0</v>
      </c>
      <c r="Z298" s="1">
        <f t="shared" si="69"/>
        <v>48</v>
      </c>
      <c r="AA298" s="1">
        <f t="shared" si="70"/>
        <v>43</v>
      </c>
      <c r="AB298" s="1">
        <f t="shared" si="71"/>
        <v>22</v>
      </c>
      <c r="AC298" s="1">
        <f t="shared" si="72"/>
        <v>45</v>
      </c>
      <c r="AD298" s="1">
        <f t="shared" si="73"/>
        <v>27</v>
      </c>
      <c r="AE298" s="1">
        <f t="shared" si="74"/>
        <v>40</v>
      </c>
      <c r="AF298" s="1">
        <f t="shared" si="75"/>
        <v>15</v>
      </c>
      <c r="AG298" s="1">
        <f t="shared" si="76"/>
        <v>1</v>
      </c>
      <c r="AH298" s="1">
        <f t="shared" si="77"/>
        <v>31</v>
      </c>
      <c r="AI298" s="1">
        <f t="shared" si="78"/>
        <v>66</v>
      </c>
      <c r="AJ298">
        <f t="shared" si="79"/>
        <v>346</v>
      </c>
      <c r="AK298" s="1">
        <f t="shared" si="80"/>
        <v>0</v>
      </c>
      <c r="AL298" s="1">
        <f>RANK(AJ298,AJ:AJ,0)+COUNTIFS($AJ$3:AJ298,AJ298)-1</f>
        <v>295</v>
      </c>
      <c r="AM298" s="1">
        <f>RANK(AK298,AK:AK,0)+COUNTIFS($AK$3:AK298,AK298)-1</f>
        <v>301</v>
      </c>
      <c r="AN298" s="5">
        <f t="shared" si="81"/>
        <v>297.33333333333331</v>
      </c>
    </row>
    <row r="299" spans="1:40">
      <c r="A299" s="5">
        <f>RANK(AN299,AN:AN,1)+COUNTIFS($AN$3:AN299,AN299)-1</f>
        <v>208</v>
      </c>
      <c r="B299" s="60" t="s">
        <v>870</v>
      </c>
      <c r="C299" s="60" t="s">
        <v>7</v>
      </c>
      <c r="D299">
        <v>0</v>
      </c>
      <c r="E299">
        <v>52</v>
      </c>
      <c r="F299">
        <v>21</v>
      </c>
      <c r="G299">
        <v>0</v>
      </c>
      <c r="H299">
        <v>39</v>
      </c>
      <c r="I299">
        <v>24</v>
      </c>
      <c r="J299">
        <v>25</v>
      </c>
      <c r="K299">
        <v>113</v>
      </c>
      <c r="L299">
        <v>23</v>
      </c>
      <c r="M299">
        <v>37</v>
      </c>
      <c r="N299">
        <v>44</v>
      </c>
      <c r="O299">
        <v>0</v>
      </c>
      <c r="P299">
        <v>65</v>
      </c>
      <c r="Q299">
        <v>86</v>
      </c>
      <c r="R299">
        <v>84</v>
      </c>
      <c r="S299">
        <v>297</v>
      </c>
      <c r="W299" s="1">
        <f t="shared" si="66"/>
        <v>0</v>
      </c>
      <c r="X299" s="1">
        <f t="shared" si="67"/>
        <v>78</v>
      </c>
      <c r="Y299" s="1">
        <f t="shared" si="68"/>
        <v>110</v>
      </c>
      <c r="Z299" s="1">
        <f t="shared" si="69"/>
        <v>48</v>
      </c>
      <c r="AA299" s="1">
        <f t="shared" si="70"/>
        <v>77</v>
      </c>
      <c r="AB299" s="1">
        <f t="shared" si="71"/>
        <v>69</v>
      </c>
      <c r="AC299" s="1">
        <f t="shared" si="72"/>
        <v>25</v>
      </c>
      <c r="AD299" s="1">
        <f t="shared" si="73"/>
        <v>86</v>
      </c>
      <c r="AE299" s="1">
        <f t="shared" si="74"/>
        <v>104</v>
      </c>
      <c r="AF299" s="1">
        <f t="shared" si="75"/>
        <v>36</v>
      </c>
      <c r="AG299" s="1">
        <f t="shared" si="76"/>
        <v>11</v>
      </c>
      <c r="AH299" s="1">
        <f t="shared" si="77"/>
        <v>0</v>
      </c>
      <c r="AI299" s="1">
        <f t="shared" si="78"/>
        <v>35</v>
      </c>
      <c r="AJ299">
        <f t="shared" si="79"/>
        <v>679</v>
      </c>
      <c r="AK299" s="1">
        <f t="shared" si="80"/>
        <v>3</v>
      </c>
      <c r="AL299" s="1">
        <f>RANK(AJ299,AJ:AJ,0)+COUNTIFS($AJ$3:AJ299,AJ299)-1</f>
        <v>80</v>
      </c>
      <c r="AM299" s="1">
        <f>RANK(AK299,AK:AK,0)+COUNTIFS($AK$3:AK299,AK299)-1</f>
        <v>181</v>
      </c>
      <c r="AN299" s="5">
        <f t="shared" si="81"/>
        <v>186</v>
      </c>
    </row>
    <row r="300" spans="1:40">
      <c r="A300" s="5">
        <f>RANK(AN300,AN:AN,1)+COUNTIFS($AN$3:AN300,AN300)-1</f>
        <v>116</v>
      </c>
      <c r="B300" s="60" t="s">
        <v>871</v>
      </c>
      <c r="C300" s="60" t="s">
        <v>94</v>
      </c>
      <c r="D300">
        <v>0</v>
      </c>
      <c r="E300">
        <v>116</v>
      </c>
      <c r="F300">
        <v>99</v>
      </c>
      <c r="G300">
        <v>131</v>
      </c>
      <c r="H300">
        <v>30</v>
      </c>
      <c r="I300">
        <v>0</v>
      </c>
      <c r="J300">
        <v>50</v>
      </c>
      <c r="K300">
        <v>69</v>
      </c>
      <c r="L300">
        <v>38</v>
      </c>
      <c r="M300">
        <v>52</v>
      </c>
      <c r="N300">
        <v>103</v>
      </c>
      <c r="O300">
        <v>78</v>
      </c>
      <c r="P300">
        <v>0</v>
      </c>
      <c r="Q300">
        <v>2</v>
      </c>
      <c r="R300">
        <v>69</v>
      </c>
      <c r="S300">
        <v>298</v>
      </c>
      <c r="W300" s="1">
        <f t="shared" si="66"/>
        <v>0</v>
      </c>
      <c r="X300" s="1">
        <f t="shared" si="67"/>
        <v>14</v>
      </c>
      <c r="Y300" s="1">
        <f t="shared" si="68"/>
        <v>32</v>
      </c>
      <c r="Z300" s="1">
        <f t="shared" si="69"/>
        <v>83</v>
      </c>
      <c r="AA300" s="1">
        <f t="shared" si="70"/>
        <v>86</v>
      </c>
      <c r="AB300" s="1">
        <f t="shared" si="71"/>
        <v>93</v>
      </c>
      <c r="AC300" s="1">
        <f t="shared" si="72"/>
        <v>50</v>
      </c>
      <c r="AD300" s="1">
        <f t="shared" si="73"/>
        <v>42</v>
      </c>
      <c r="AE300" s="1">
        <f t="shared" si="74"/>
        <v>89</v>
      </c>
      <c r="AF300" s="1">
        <f t="shared" si="75"/>
        <v>21</v>
      </c>
      <c r="AG300" s="1">
        <f t="shared" si="76"/>
        <v>70</v>
      </c>
      <c r="AH300" s="1">
        <f t="shared" si="77"/>
        <v>78</v>
      </c>
      <c r="AI300" s="1">
        <f t="shared" si="78"/>
        <v>100</v>
      </c>
      <c r="AJ300">
        <f t="shared" si="79"/>
        <v>758</v>
      </c>
      <c r="AK300" s="1">
        <f t="shared" si="80"/>
        <v>5</v>
      </c>
      <c r="AL300" s="1">
        <f>RANK(AJ300,AJ:AJ,0)+COUNTIFS($AJ$3:AJ300,AJ300)-1</f>
        <v>37</v>
      </c>
      <c r="AM300" s="1">
        <f>RANK(AK300,AK:AK,0)+COUNTIFS($AK$3:AK300,AK300)-1</f>
        <v>48</v>
      </c>
      <c r="AN300" s="5">
        <f t="shared" si="81"/>
        <v>127.66666666666667</v>
      </c>
    </row>
    <row r="301" spans="1:40">
      <c r="A301" s="5">
        <f>RANK(AN301,AN:AN,1)+COUNTIFS($AN$3:AN301,AN301)-1</f>
        <v>290</v>
      </c>
      <c r="B301" s="60" t="s">
        <v>872</v>
      </c>
      <c r="C301" s="60" t="s">
        <v>58</v>
      </c>
      <c r="D301">
        <v>0</v>
      </c>
      <c r="E301">
        <v>131</v>
      </c>
      <c r="F301">
        <v>0</v>
      </c>
      <c r="G301">
        <v>25</v>
      </c>
      <c r="H301">
        <v>96</v>
      </c>
      <c r="I301">
        <v>81</v>
      </c>
      <c r="J301">
        <v>41</v>
      </c>
      <c r="K301">
        <v>101</v>
      </c>
      <c r="L301">
        <v>129</v>
      </c>
      <c r="M301">
        <v>108</v>
      </c>
      <c r="N301">
        <v>0</v>
      </c>
      <c r="O301">
        <v>130</v>
      </c>
      <c r="P301">
        <v>115</v>
      </c>
      <c r="Q301">
        <v>94</v>
      </c>
      <c r="R301">
        <v>92</v>
      </c>
      <c r="S301">
        <v>299</v>
      </c>
      <c r="W301" s="1">
        <f t="shared" si="66"/>
        <v>0</v>
      </c>
      <c r="X301" s="1">
        <f t="shared" si="67"/>
        <v>1</v>
      </c>
      <c r="Y301" s="1">
        <f t="shared" si="68"/>
        <v>131</v>
      </c>
      <c r="Z301" s="1">
        <f t="shared" si="69"/>
        <v>23</v>
      </c>
      <c r="AA301" s="1">
        <f t="shared" si="70"/>
        <v>20</v>
      </c>
      <c r="AB301" s="1">
        <f t="shared" si="71"/>
        <v>12</v>
      </c>
      <c r="AC301" s="1">
        <f t="shared" si="72"/>
        <v>41</v>
      </c>
      <c r="AD301" s="1">
        <f t="shared" si="73"/>
        <v>74</v>
      </c>
      <c r="AE301" s="1">
        <f t="shared" si="74"/>
        <v>2</v>
      </c>
      <c r="AF301" s="1">
        <f t="shared" si="75"/>
        <v>35</v>
      </c>
      <c r="AG301" s="1">
        <f t="shared" si="76"/>
        <v>33</v>
      </c>
      <c r="AH301" s="1">
        <f t="shared" si="77"/>
        <v>130</v>
      </c>
      <c r="AI301" s="1">
        <f t="shared" si="78"/>
        <v>15</v>
      </c>
      <c r="AJ301">
        <f t="shared" si="79"/>
        <v>517</v>
      </c>
      <c r="AK301" s="1">
        <f t="shared" si="80"/>
        <v>2</v>
      </c>
      <c r="AL301" s="1">
        <f>RANK(AJ301,AJ:AJ,0)+COUNTIFS($AJ$3:AJ301,AJ301)-1</f>
        <v>221</v>
      </c>
      <c r="AM301" s="1">
        <f>RANK(AK301,AK:AK,0)+COUNTIFS($AK$3:AK301,AK301)-1</f>
        <v>256</v>
      </c>
      <c r="AN301" s="5">
        <f t="shared" si="81"/>
        <v>258.66666666666669</v>
      </c>
    </row>
    <row r="302" spans="1:40">
      <c r="A302" s="5">
        <f>RANK(AN302,AN:AN,1)+COUNTIFS($AN$3:AN302,AN302)-1</f>
        <v>298</v>
      </c>
      <c r="B302" s="60" t="s">
        <v>873</v>
      </c>
      <c r="C302" s="60" t="s">
        <v>131</v>
      </c>
      <c r="D302">
        <v>0</v>
      </c>
      <c r="E302">
        <v>121</v>
      </c>
      <c r="F302">
        <v>131</v>
      </c>
      <c r="G302">
        <v>77</v>
      </c>
      <c r="H302">
        <v>131</v>
      </c>
      <c r="I302">
        <v>103</v>
      </c>
      <c r="J302">
        <v>8</v>
      </c>
      <c r="K302">
        <v>0</v>
      </c>
      <c r="L302">
        <v>33</v>
      </c>
      <c r="M302">
        <v>36</v>
      </c>
      <c r="N302">
        <v>27</v>
      </c>
      <c r="O302">
        <v>73</v>
      </c>
      <c r="P302">
        <v>0</v>
      </c>
      <c r="Q302">
        <v>127</v>
      </c>
      <c r="R302">
        <v>11</v>
      </c>
      <c r="S302">
        <v>300</v>
      </c>
      <c r="W302" s="1">
        <f t="shared" si="66"/>
        <v>0</v>
      </c>
      <c r="X302" s="1">
        <f t="shared" si="67"/>
        <v>9</v>
      </c>
      <c r="Y302" s="1">
        <f t="shared" si="68"/>
        <v>0</v>
      </c>
      <c r="Z302" s="1">
        <f t="shared" si="69"/>
        <v>29</v>
      </c>
      <c r="AA302" s="1">
        <f t="shared" si="70"/>
        <v>15</v>
      </c>
      <c r="AB302" s="1">
        <f t="shared" si="71"/>
        <v>10</v>
      </c>
      <c r="AC302" s="1">
        <f t="shared" si="72"/>
        <v>8</v>
      </c>
      <c r="AD302" s="1">
        <f t="shared" si="73"/>
        <v>27</v>
      </c>
      <c r="AE302" s="1">
        <f t="shared" si="74"/>
        <v>94</v>
      </c>
      <c r="AF302" s="1">
        <f t="shared" si="75"/>
        <v>37</v>
      </c>
      <c r="AG302" s="1">
        <f t="shared" si="76"/>
        <v>6</v>
      </c>
      <c r="AH302" s="1">
        <f t="shared" si="77"/>
        <v>73</v>
      </c>
      <c r="AI302" s="1">
        <f t="shared" si="78"/>
        <v>100</v>
      </c>
      <c r="AJ302">
        <f t="shared" si="79"/>
        <v>408</v>
      </c>
      <c r="AK302" s="1">
        <f t="shared" si="80"/>
        <v>2</v>
      </c>
      <c r="AL302" s="1">
        <f>RANK(AJ302,AJ:AJ,0)+COUNTIFS($AJ$3:AJ302,AJ302)-1</f>
        <v>278</v>
      </c>
      <c r="AM302" s="1">
        <f>RANK(AK302,AK:AK,0)+COUNTIFS($AK$3:AK302,AK302)-1</f>
        <v>257</v>
      </c>
      <c r="AN302" s="5">
        <f t="shared" si="81"/>
        <v>278.33333333333331</v>
      </c>
    </row>
    <row r="303" spans="1:40">
      <c r="A303" s="5">
        <f>RANK(AN303,AN:AN,1)+COUNTIFS($AN$3:AN303,AN303)-1</f>
        <v>133</v>
      </c>
      <c r="B303" s="60" t="s">
        <v>874</v>
      </c>
      <c r="C303" s="60" t="s">
        <v>84</v>
      </c>
      <c r="D303">
        <v>0</v>
      </c>
      <c r="E303">
        <v>131</v>
      </c>
      <c r="F303">
        <v>28</v>
      </c>
      <c r="G303">
        <v>42</v>
      </c>
      <c r="H303">
        <v>0</v>
      </c>
      <c r="I303">
        <v>18</v>
      </c>
      <c r="J303">
        <v>103</v>
      </c>
      <c r="K303">
        <v>21</v>
      </c>
      <c r="L303">
        <v>69</v>
      </c>
      <c r="M303">
        <v>69</v>
      </c>
      <c r="N303">
        <v>78</v>
      </c>
      <c r="O303">
        <v>89</v>
      </c>
      <c r="P303">
        <v>0</v>
      </c>
      <c r="Q303">
        <v>12</v>
      </c>
      <c r="R303">
        <v>52</v>
      </c>
      <c r="S303">
        <v>301</v>
      </c>
      <c r="W303" s="1">
        <f t="shared" ref="W303:AI303" si="82">ABS(W$2-D303)</f>
        <v>0</v>
      </c>
      <c r="X303" s="1">
        <f t="shared" si="82"/>
        <v>1</v>
      </c>
      <c r="Y303" s="1">
        <f t="shared" si="82"/>
        <v>103</v>
      </c>
      <c r="Z303" s="1">
        <f t="shared" si="82"/>
        <v>6</v>
      </c>
      <c r="AA303" s="1">
        <f t="shared" si="82"/>
        <v>116</v>
      </c>
      <c r="AB303" s="1">
        <f t="shared" si="82"/>
        <v>75</v>
      </c>
      <c r="AC303" s="1">
        <f t="shared" si="82"/>
        <v>103</v>
      </c>
      <c r="AD303" s="1">
        <f t="shared" si="82"/>
        <v>6</v>
      </c>
      <c r="AE303" s="1">
        <f t="shared" si="82"/>
        <v>58</v>
      </c>
      <c r="AF303" s="1">
        <f t="shared" si="82"/>
        <v>4</v>
      </c>
      <c r="AG303" s="1">
        <f t="shared" si="82"/>
        <v>45</v>
      </c>
      <c r="AH303" s="1">
        <f t="shared" si="82"/>
        <v>89</v>
      </c>
      <c r="AI303" s="1">
        <f t="shared" si="82"/>
        <v>100</v>
      </c>
      <c r="AJ303">
        <f>SUM(W303:AI303)</f>
        <v>706</v>
      </c>
      <c r="AK303" s="1">
        <f>COUNTIFS(W303:AI303,"&gt;=80")</f>
        <v>5</v>
      </c>
      <c r="AL303" s="1">
        <f>RANK(AJ303,AJ:AJ,0)+COUNTIFS($AJ$3:AJ303,AJ303)-1</f>
        <v>66</v>
      </c>
      <c r="AM303" s="1">
        <f>RANK(AK303,AK:AK,0)+COUNTIFS($AK$3:AK303,AK303)-1</f>
        <v>49</v>
      </c>
      <c r="AN303" s="5">
        <f>AVERAGE(AL303,AM303,S303)</f>
        <v>138.66666666666666</v>
      </c>
    </row>
  </sheetData>
  <conditionalFormatting sqref="B3:C303">
    <cfRule type="expression" dxfId="1" priority="1">
      <formula>$C3="No"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BC9A6-4A02-7944-8677-BE1B74C32930}">
  <dimension ref="A1:AN102"/>
  <sheetViews>
    <sheetView workbookViewId="0">
      <selection activeCell="N28" sqref="N28:S48"/>
    </sheetView>
  </sheetViews>
  <sheetFormatPr baseColWidth="10" defaultRowHeight="16"/>
  <cols>
    <col min="2" max="2" width="22.6640625" bestFit="1" customWidth="1"/>
    <col min="3" max="3" width="7.6640625" bestFit="1" customWidth="1"/>
    <col min="4" max="18" width="5.5" bestFit="1" customWidth="1"/>
    <col min="23" max="23" width="2.1640625" bestFit="1" customWidth="1"/>
    <col min="24" max="24" width="3.1640625" bestFit="1" customWidth="1"/>
    <col min="25" max="25" width="4.1640625" bestFit="1" customWidth="1"/>
    <col min="26" max="26" width="2.1640625" bestFit="1" customWidth="1"/>
    <col min="27" max="28" width="3.1640625" bestFit="1" customWidth="1"/>
    <col min="29" max="31" width="4.1640625" bestFit="1" customWidth="1"/>
    <col min="32" max="35" width="3.1640625" bestFit="1" customWidth="1"/>
    <col min="36" max="40" width="2.1640625" bestFit="1" customWidth="1"/>
  </cols>
  <sheetData>
    <row r="1" spans="1:40"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1">
        <v>10</v>
      </c>
      <c r="AF1" s="1">
        <v>11</v>
      </c>
      <c r="AG1" s="1">
        <v>12</v>
      </c>
      <c r="AH1" s="1">
        <v>13</v>
      </c>
      <c r="AI1" s="1">
        <v>14</v>
      </c>
    </row>
    <row r="2" spans="1:40">
      <c r="U2" t="str">
        <f>'Use this tab'!C99</f>
        <v>Jake Ferguson</v>
      </c>
      <c r="V2" t="str">
        <f>VLOOKUP(U2,B:C,2,0)</f>
        <v>Wisc</v>
      </c>
      <c r="W2" s="1">
        <f>VLOOKUP($V2,$C:$R,W$1,0)</f>
        <v>0</v>
      </c>
      <c r="X2" s="1">
        <f t="shared" ref="X2:AI2" si="0">VLOOKUP($V2,$C:$R,X$1,0)</f>
        <v>36</v>
      </c>
      <c r="Y2" s="1">
        <f t="shared" si="0"/>
        <v>5</v>
      </c>
      <c r="Z2" s="1">
        <f t="shared" si="0"/>
        <v>0</v>
      </c>
      <c r="AA2" s="1">
        <f t="shared" si="0"/>
        <v>3</v>
      </c>
      <c r="AB2" s="1">
        <f t="shared" si="0"/>
        <v>107</v>
      </c>
      <c r="AC2" s="1">
        <f t="shared" si="0"/>
        <v>95</v>
      </c>
      <c r="AD2" s="1">
        <f t="shared" si="0"/>
        <v>65</v>
      </c>
      <c r="AE2" s="1">
        <f t="shared" si="0"/>
        <v>113</v>
      </c>
      <c r="AF2" s="1">
        <f t="shared" si="0"/>
        <v>84</v>
      </c>
      <c r="AG2" s="1">
        <f t="shared" si="0"/>
        <v>0</v>
      </c>
      <c r="AH2" s="1">
        <f t="shared" si="0"/>
        <v>25</v>
      </c>
      <c r="AI2" s="1">
        <f t="shared" si="0"/>
        <v>79</v>
      </c>
    </row>
    <row r="3" spans="1:40">
      <c r="A3" s="5">
        <f>RANK(AN3,AN:AN,1)+COUNTIFS($AN$3:AN3,AN3)-1</f>
        <v>45</v>
      </c>
      <c r="B3" s="46" t="s">
        <v>877</v>
      </c>
      <c r="C3" s="46" t="s">
        <v>105</v>
      </c>
      <c r="D3" s="42">
        <v>0</v>
      </c>
      <c r="E3" s="42">
        <v>16</v>
      </c>
      <c r="F3" s="42">
        <v>125</v>
      </c>
      <c r="G3" s="42">
        <v>0</v>
      </c>
      <c r="H3" s="42">
        <v>45</v>
      </c>
      <c r="I3" s="42">
        <v>80</v>
      </c>
      <c r="J3" s="42">
        <v>109</v>
      </c>
      <c r="K3" s="42">
        <v>117</v>
      </c>
      <c r="L3" s="42">
        <v>105</v>
      </c>
      <c r="M3" s="42">
        <v>0</v>
      </c>
      <c r="N3" s="42">
        <v>67</v>
      </c>
      <c r="O3" s="42">
        <v>10</v>
      </c>
      <c r="P3" s="42">
        <v>17</v>
      </c>
      <c r="Q3" s="42">
        <v>131</v>
      </c>
      <c r="R3" s="42">
        <v>60</v>
      </c>
      <c r="S3" s="44">
        <v>1</v>
      </c>
      <c r="W3" s="1">
        <f t="shared" ref="W3:AI3" si="1">ABS(W$2-D3)</f>
        <v>0</v>
      </c>
      <c r="X3" s="1">
        <f t="shared" si="1"/>
        <v>20</v>
      </c>
      <c r="Y3" s="1">
        <f t="shared" si="1"/>
        <v>120</v>
      </c>
      <c r="Z3" s="1">
        <f t="shared" si="1"/>
        <v>0</v>
      </c>
      <c r="AA3" s="1">
        <f t="shared" si="1"/>
        <v>42</v>
      </c>
      <c r="AB3" s="1">
        <f t="shared" si="1"/>
        <v>27</v>
      </c>
      <c r="AC3" s="1">
        <f t="shared" si="1"/>
        <v>14</v>
      </c>
      <c r="AD3" s="1">
        <f t="shared" si="1"/>
        <v>52</v>
      </c>
      <c r="AE3" s="1">
        <f t="shared" si="1"/>
        <v>8</v>
      </c>
      <c r="AF3" s="1">
        <f t="shared" si="1"/>
        <v>84</v>
      </c>
      <c r="AG3" s="1">
        <f t="shared" si="1"/>
        <v>67</v>
      </c>
      <c r="AH3" s="1">
        <f t="shared" si="1"/>
        <v>15</v>
      </c>
      <c r="AI3" s="1">
        <f t="shared" si="1"/>
        <v>62</v>
      </c>
      <c r="AJ3">
        <f>SUM(W3:AI3)</f>
        <v>511</v>
      </c>
      <c r="AK3" s="1">
        <f>COUNTIFS(W3:AI3,"&gt;=80")</f>
        <v>2</v>
      </c>
      <c r="AL3" s="1">
        <f>RANK(AJ3,AJ:AJ,0)+COUNTIFS($AJ3:AJ$3,AJ3)-1</f>
        <v>74</v>
      </c>
      <c r="AM3" s="1">
        <f>RANK(AK3,AK:AK,0)+COUNTIFS($AK3:AK$3,AK3)-1</f>
        <v>62</v>
      </c>
      <c r="AN3" s="5">
        <f>AVERAGE(AL3,AM3,S3)</f>
        <v>45.666666666666664</v>
      </c>
    </row>
    <row r="4" spans="1:40">
      <c r="A4" s="5">
        <f>RANK(AN4,AN:AN,1)+COUNTIFS($AN$3:AN4,AN4)-1</f>
        <v>54</v>
      </c>
      <c r="B4" s="46" t="s">
        <v>878</v>
      </c>
      <c r="C4" s="46" t="s">
        <v>29</v>
      </c>
      <c r="D4" s="42">
        <v>0</v>
      </c>
      <c r="E4" s="42">
        <v>107</v>
      </c>
      <c r="F4" s="42">
        <v>61</v>
      </c>
      <c r="G4" s="42">
        <v>33</v>
      </c>
      <c r="H4" s="42">
        <v>97</v>
      </c>
      <c r="I4" s="42">
        <v>102</v>
      </c>
      <c r="J4" s="42">
        <v>22</v>
      </c>
      <c r="K4" s="42">
        <v>0</v>
      </c>
      <c r="L4" s="42">
        <v>90</v>
      </c>
      <c r="M4" s="42">
        <v>119</v>
      </c>
      <c r="N4" s="42">
        <v>0</v>
      </c>
      <c r="O4" s="42">
        <v>76</v>
      </c>
      <c r="P4" s="42">
        <v>48</v>
      </c>
      <c r="Q4" s="42">
        <v>26</v>
      </c>
      <c r="R4" s="42">
        <v>37</v>
      </c>
      <c r="S4" s="44">
        <v>2</v>
      </c>
      <c r="W4" s="1">
        <f t="shared" ref="W4:W67" si="2">ABS(W$2-D4)</f>
        <v>0</v>
      </c>
      <c r="X4" s="1">
        <f t="shared" ref="X4:X67" si="3">ABS(X$2-E4)</f>
        <v>71</v>
      </c>
      <c r="Y4" s="1">
        <f t="shared" ref="Y4:Y67" si="4">ABS(Y$2-F4)</f>
        <v>56</v>
      </c>
      <c r="Z4" s="1">
        <f t="shared" ref="Z4:Z67" si="5">ABS(Z$2-G4)</f>
        <v>33</v>
      </c>
      <c r="AA4" s="1">
        <f t="shared" ref="AA4:AA67" si="6">ABS(AA$2-H4)</f>
        <v>94</v>
      </c>
      <c r="AB4" s="1">
        <f t="shared" ref="AB4:AB67" si="7">ABS(AB$2-I4)</f>
        <v>5</v>
      </c>
      <c r="AC4" s="1">
        <f t="shared" ref="AC4:AC67" si="8">ABS(AC$2-J4)</f>
        <v>73</v>
      </c>
      <c r="AD4" s="1">
        <f t="shared" ref="AD4:AD67" si="9">ABS(AD$2-K4)</f>
        <v>65</v>
      </c>
      <c r="AE4" s="1">
        <f t="shared" ref="AE4:AE67" si="10">ABS(AE$2-L4)</f>
        <v>23</v>
      </c>
      <c r="AF4" s="1">
        <f t="shared" ref="AF4:AF67" si="11">ABS(AF$2-M4)</f>
        <v>35</v>
      </c>
      <c r="AG4" s="1">
        <f t="shared" ref="AG4:AG67" si="12">ABS(AG$2-N4)</f>
        <v>0</v>
      </c>
      <c r="AH4" s="1">
        <f t="shared" ref="AH4:AH67" si="13">ABS(AH$2-O4)</f>
        <v>51</v>
      </c>
      <c r="AI4" s="1">
        <f t="shared" ref="AI4:AI67" si="14">ABS(AI$2-P4)</f>
        <v>31</v>
      </c>
      <c r="AJ4">
        <f t="shared" ref="AJ4:AJ67" si="15">SUM(W4:AI4)</f>
        <v>537</v>
      </c>
      <c r="AK4" s="1">
        <f t="shared" ref="AK4:AK67" si="16">COUNTIFS(W4:AI4,"&gt;=80")</f>
        <v>1</v>
      </c>
      <c r="AL4" s="1">
        <f>RANK(AJ4,AJ:AJ,0)+COUNTIFS($AJ$3:AJ4,AJ4)-1</f>
        <v>66</v>
      </c>
      <c r="AM4" s="1">
        <f>RANK(AK4,AK:AK,0)+COUNTIFS($AK$3:AK4,AK4)-1</f>
        <v>87</v>
      </c>
      <c r="AN4" s="5">
        <f t="shared" ref="AN4:AN67" si="17">AVERAGE(AL4,AM4,S4)</f>
        <v>51.666666666666664</v>
      </c>
    </row>
    <row r="5" spans="1:40">
      <c r="A5" s="5">
        <f>RANK(AN5,AN:AN,1)+COUNTIFS($AN$3:AN5,AN5)-1</f>
        <v>15</v>
      </c>
      <c r="B5" s="46" t="s">
        <v>879</v>
      </c>
      <c r="C5" s="46" t="s">
        <v>79</v>
      </c>
      <c r="D5" s="42">
        <v>0</v>
      </c>
      <c r="E5" s="42">
        <v>34</v>
      </c>
      <c r="F5" s="42">
        <v>101</v>
      </c>
      <c r="G5" s="42">
        <v>131</v>
      </c>
      <c r="H5" s="42">
        <v>67</v>
      </c>
      <c r="I5" s="42">
        <v>0</v>
      </c>
      <c r="J5" s="42">
        <v>54</v>
      </c>
      <c r="K5" s="42">
        <v>109</v>
      </c>
      <c r="L5" s="42">
        <v>72</v>
      </c>
      <c r="M5" s="42">
        <v>17</v>
      </c>
      <c r="N5" s="42">
        <v>0</v>
      </c>
      <c r="O5" s="42">
        <v>16</v>
      </c>
      <c r="P5" s="42">
        <v>10</v>
      </c>
      <c r="Q5" s="42">
        <v>60</v>
      </c>
      <c r="R5" s="42">
        <v>89</v>
      </c>
      <c r="S5" s="44">
        <v>3</v>
      </c>
      <c r="W5" s="1">
        <f t="shared" si="2"/>
        <v>0</v>
      </c>
      <c r="X5" s="1">
        <f t="shared" si="3"/>
        <v>2</v>
      </c>
      <c r="Y5" s="1">
        <f t="shared" si="4"/>
        <v>96</v>
      </c>
      <c r="Z5" s="1">
        <f t="shared" si="5"/>
        <v>131</v>
      </c>
      <c r="AA5" s="1">
        <f t="shared" si="6"/>
        <v>64</v>
      </c>
      <c r="AB5" s="1">
        <f t="shared" si="7"/>
        <v>107</v>
      </c>
      <c r="AC5" s="1">
        <f t="shared" si="8"/>
        <v>41</v>
      </c>
      <c r="AD5" s="1">
        <f t="shared" si="9"/>
        <v>44</v>
      </c>
      <c r="AE5" s="1">
        <f t="shared" si="10"/>
        <v>41</v>
      </c>
      <c r="AF5" s="1">
        <f t="shared" si="11"/>
        <v>67</v>
      </c>
      <c r="AG5" s="1">
        <f t="shared" si="12"/>
        <v>0</v>
      </c>
      <c r="AH5" s="1">
        <f t="shared" si="13"/>
        <v>9</v>
      </c>
      <c r="AI5" s="1">
        <f t="shared" si="14"/>
        <v>69</v>
      </c>
      <c r="AJ5">
        <f t="shared" si="15"/>
        <v>671</v>
      </c>
      <c r="AK5" s="1">
        <f t="shared" si="16"/>
        <v>3</v>
      </c>
      <c r="AL5" s="1">
        <f>RANK(AJ5,AJ:AJ,0)+COUNTIFS($AJ$3:AJ5,AJ5)-1</f>
        <v>35</v>
      </c>
      <c r="AM5" s="1">
        <f>RANK(AK5,AK:AK,0)+COUNTIFS($AK$3:AK5,AK5)-1</f>
        <v>41</v>
      </c>
      <c r="AN5" s="5">
        <f t="shared" si="17"/>
        <v>26.333333333333332</v>
      </c>
    </row>
    <row r="6" spans="1:40">
      <c r="A6" s="5">
        <f>RANK(AN6,AN:AN,1)+COUNTIFS($AN$3:AN6,AN6)-1</f>
        <v>20</v>
      </c>
      <c r="B6" s="46" t="s">
        <v>880</v>
      </c>
      <c r="C6" s="46" t="s">
        <v>87</v>
      </c>
      <c r="D6" s="42">
        <v>0</v>
      </c>
      <c r="E6" s="42">
        <v>84</v>
      </c>
      <c r="F6" s="42">
        <v>33</v>
      </c>
      <c r="G6" s="42">
        <v>51</v>
      </c>
      <c r="H6" s="42">
        <v>131</v>
      </c>
      <c r="I6" s="42">
        <v>69</v>
      </c>
      <c r="J6" s="42">
        <v>0</v>
      </c>
      <c r="K6" s="42">
        <v>52</v>
      </c>
      <c r="L6" s="42">
        <v>69</v>
      </c>
      <c r="M6" s="42">
        <v>103</v>
      </c>
      <c r="N6" s="42">
        <v>99</v>
      </c>
      <c r="O6" s="42">
        <v>28</v>
      </c>
      <c r="P6" s="42">
        <v>0</v>
      </c>
      <c r="Q6" s="42">
        <v>124</v>
      </c>
      <c r="R6" s="42">
        <v>12</v>
      </c>
      <c r="S6" s="44">
        <v>4</v>
      </c>
      <c r="W6" s="1">
        <f t="shared" si="2"/>
        <v>0</v>
      </c>
      <c r="X6" s="1">
        <f t="shared" si="3"/>
        <v>48</v>
      </c>
      <c r="Y6" s="1">
        <f t="shared" si="4"/>
        <v>28</v>
      </c>
      <c r="Z6" s="1">
        <f t="shared" si="5"/>
        <v>51</v>
      </c>
      <c r="AA6" s="1">
        <f t="shared" si="6"/>
        <v>128</v>
      </c>
      <c r="AB6" s="1">
        <f t="shared" si="7"/>
        <v>38</v>
      </c>
      <c r="AC6" s="1">
        <f t="shared" si="8"/>
        <v>95</v>
      </c>
      <c r="AD6" s="1">
        <f t="shared" si="9"/>
        <v>13</v>
      </c>
      <c r="AE6" s="1">
        <f t="shared" si="10"/>
        <v>44</v>
      </c>
      <c r="AF6" s="1">
        <f t="shared" si="11"/>
        <v>19</v>
      </c>
      <c r="AG6" s="1">
        <f t="shared" si="12"/>
        <v>99</v>
      </c>
      <c r="AH6" s="1">
        <f t="shared" si="13"/>
        <v>3</v>
      </c>
      <c r="AI6" s="1">
        <f t="shared" si="14"/>
        <v>79</v>
      </c>
      <c r="AJ6">
        <f t="shared" si="15"/>
        <v>645</v>
      </c>
      <c r="AK6" s="1">
        <f t="shared" si="16"/>
        <v>3</v>
      </c>
      <c r="AL6" s="1">
        <f>RANK(AJ6,AJ:AJ,0)+COUNTIFS($AJ$3:AJ6,AJ6)-1</f>
        <v>42</v>
      </c>
      <c r="AM6" s="1">
        <f>RANK(AK6,AK:AK,0)+COUNTIFS($AK$3:AK6,AK6)-1</f>
        <v>42</v>
      </c>
      <c r="AN6" s="5">
        <f t="shared" si="17"/>
        <v>29.333333333333332</v>
      </c>
    </row>
    <row r="7" spans="1:40">
      <c r="A7" s="5">
        <f>RANK(AN7,AN:AN,1)+COUNTIFS($AN$3:AN7,AN7)-1</f>
        <v>1</v>
      </c>
      <c r="B7" s="46" t="s">
        <v>881</v>
      </c>
      <c r="C7" s="46" t="s">
        <v>113</v>
      </c>
      <c r="D7" s="42">
        <v>0</v>
      </c>
      <c r="E7" s="42">
        <v>131</v>
      </c>
      <c r="F7" s="42">
        <v>109</v>
      </c>
      <c r="G7" s="42">
        <v>71</v>
      </c>
      <c r="H7" s="42">
        <v>128</v>
      </c>
      <c r="I7" s="42">
        <v>110</v>
      </c>
      <c r="J7" s="42">
        <v>0</v>
      </c>
      <c r="K7" s="42">
        <v>17</v>
      </c>
      <c r="L7" s="42">
        <v>59</v>
      </c>
      <c r="M7" s="42">
        <v>14</v>
      </c>
      <c r="N7" s="42">
        <v>7</v>
      </c>
      <c r="O7" s="42">
        <v>99</v>
      </c>
      <c r="P7" s="42">
        <v>0</v>
      </c>
      <c r="Q7" s="42">
        <v>45</v>
      </c>
      <c r="R7" s="42">
        <v>105</v>
      </c>
      <c r="S7" s="44">
        <v>5</v>
      </c>
      <c r="W7" s="1">
        <f t="shared" si="2"/>
        <v>0</v>
      </c>
      <c r="X7" s="1">
        <f t="shared" si="3"/>
        <v>95</v>
      </c>
      <c r="Y7" s="1">
        <f t="shared" si="4"/>
        <v>104</v>
      </c>
      <c r="Z7" s="1">
        <f t="shared" si="5"/>
        <v>71</v>
      </c>
      <c r="AA7" s="1">
        <f t="shared" si="6"/>
        <v>125</v>
      </c>
      <c r="AB7" s="1">
        <f t="shared" si="7"/>
        <v>3</v>
      </c>
      <c r="AC7" s="1">
        <f t="shared" si="8"/>
        <v>95</v>
      </c>
      <c r="AD7" s="1">
        <f t="shared" si="9"/>
        <v>48</v>
      </c>
      <c r="AE7" s="1">
        <f t="shared" si="10"/>
        <v>54</v>
      </c>
      <c r="AF7" s="1">
        <f t="shared" si="11"/>
        <v>70</v>
      </c>
      <c r="AG7" s="1">
        <f t="shared" si="12"/>
        <v>7</v>
      </c>
      <c r="AH7" s="1">
        <f t="shared" si="13"/>
        <v>74</v>
      </c>
      <c r="AI7" s="1">
        <f t="shared" si="14"/>
        <v>79</v>
      </c>
      <c r="AJ7">
        <f t="shared" si="15"/>
        <v>825</v>
      </c>
      <c r="AK7" s="1">
        <f t="shared" si="16"/>
        <v>4</v>
      </c>
      <c r="AL7" s="1">
        <f>RANK(AJ7,AJ:AJ,0)+COUNTIFS($AJ$3:AJ7,AJ7)-1</f>
        <v>6</v>
      </c>
      <c r="AM7" s="1">
        <f>RANK(AK7,AK:AK,0)+COUNTIFS($AK$3:AK7,AK7)-1</f>
        <v>21</v>
      </c>
      <c r="AN7" s="5">
        <f t="shared" si="17"/>
        <v>10.666666666666666</v>
      </c>
    </row>
    <row r="8" spans="1:40">
      <c r="A8" s="5">
        <f>RANK(AN8,AN:AN,1)+COUNTIFS($AN$3:AN8,AN8)-1</f>
        <v>77</v>
      </c>
      <c r="B8" s="48" t="s">
        <v>882</v>
      </c>
      <c r="C8" s="48" t="s">
        <v>11</v>
      </c>
      <c r="D8" s="42">
        <v>0</v>
      </c>
      <c r="E8" s="42">
        <v>36</v>
      </c>
      <c r="F8" s="42">
        <v>5</v>
      </c>
      <c r="G8" s="42">
        <v>0</v>
      </c>
      <c r="H8" s="42">
        <v>3</v>
      </c>
      <c r="I8" s="42">
        <v>107</v>
      </c>
      <c r="J8" s="42">
        <v>95</v>
      </c>
      <c r="K8" s="42">
        <v>65</v>
      </c>
      <c r="L8" s="42">
        <v>113</v>
      </c>
      <c r="M8" s="42">
        <v>84</v>
      </c>
      <c r="N8" s="42">
        <v>0</v>
      </c>
      <c r="O8" s="42">
        <v>25</v>
      </c>
      <c r="P8" s="42">
        <v>79</v>
      </c>
      <c r="Q8" s="42">
        <v>125</v>
      </c>
      <c r="R8" s="42">
        <v>62</v>
      </c>
      <c r="S8" s="44">
        <v>6</v>
      </c>
      <c r="W8" s="1">
        <f t="shared" si="2"/>
        <v>0</v>
      </c>
      <c r="X8" s="1">
        <f t="shared" si="3"/>
        <v>0</v>
      </c>
      <c r="Y8" s="1">
        <f t="shared" si="4"/>
        <v>0</v>
      </c>
      <c r="Z8" s="1">
        <f t="shared" si="5"/>
        <v>0</v>
      </c>
      <c r="AA8" s="1">
        <f t="shared" si="6"/>
        <v>0</v>
      </c>
      <c r="AB8" s="1">
        <f t="shared" si="7"/>
        <v>0</v>
      </c>
      <c r="AC8" s="1">
        <f t="shared" si="8"/>
        <v>0</v>
      </c>
      <c r="AD8" s="1">
        <f t="shared" si="9"/>
        <v>0</v>
      </c>
      <c r="AE8" s="1">
        <f t="shared" si="10"/>
        <v>0</v>
      </c>
      <c r="AF8" s="1">
        <f t="shared" si="11"/>
        <v>0</v>
      </c>
      <c r="AG8" s="1">
        <f t="shared" si="12"/>
        <v>0</v>
      </c>
      <c r="AH8" s="1">
        <f t="shared" si="13"/>
        <v>0</v>
      </c>
      <c r="AI8" s="1">
        <f t="shared" si="14"/>
        <v>0</v>
      </c>
      <c r="AJ8">
        <f t="shared" si="15"/>
        <v>0</v>
      </c>
      <c r="AK8" s="1">
        <f t="shared" si="16"/>
        <v>0</v>
      </c>
      <c r="AL8" s="1">
        <f>RANK(AJ8,AJ:AJ,0)+COUNTIFS($AJ$3:AJ8,AJ8)-1</f>
        <v>100</v>
      </c>
      <c r="AM8" s="1">
        <f>RANK(AK8,AK:AK,0)+COUNTIFS($AK$3:AK8,AK8)-1</f>
        <v>100</v>
      </c>
      <c r="AN8" s="5">
        <f t="shared" si="17"/>
        <v>68.666666666666671</v>
      </c>
    </row>
    <row r="9" spans="1:40">
      <c r="A9" s="5">
        <f>RANK(AN9,AN:AN,1)+COUNTIFS($AN$3:AN9,AN9)-1</f>
        <v>55</v>
      </c>
      <c r="B9" s="48" t="s">
        <v>883</v>
      </c>
      <c r="C9" s="48" t="s">
        <v>28</v>
      </c>
      <c r="D9" s="42">
        <v>0</v>
      </c>
      <c r="E9" s="42">
        <v>131</v>
      </c>
      <c r="F9" s="42">
        <v>20</v>
      </c>
      <c r="G9" s="42">
        <v>55</v>
      </c>
      <c r="H9" s="42">
        <v>0</v>
      </c>
      <c r="I9" s="42">
        <v>44</v>
      </c>
      <c r="J9" s="42">
        <v>125</v>
      </c>
      <c r="K9" s="42">
        <v>25</v>
      </c>
      <c r="L9" s="42">
        <v>3</v>
      </c>
      <c r="M9" s="42">
        <v>65</v>
      </c>
      <c r="N9" s="42">
        <v>0</v>
      </c>
      <c r="O9" s="42">
        <v>62</v>
      </c>
      <c r="P9" s="42">
        <v>86</v>
      </c>
      <c r="Q9" s="42">
        <v>84</v>
      </c>
      <c r="R9" s="42">
        <v>24</v>
      </c>
      <c r="S9" s="44">
        <v>7</v>
      </c>
      <c r="W9" s="1">
        <f t="shared" si="2"/>
        <v>0</v>
      </c>
      <c r="X9" s="1">
        <f t="shared" si="3"/>
        <v>95</v>
      </c>
      <c r="Y9" s="1">
        <f t="shared" si="4"/>
        <v>15</v>
      </c>
      <c r="Z9" s="1">
        <f t="shared" si="5"/>
        <v>55</v>
      </c>
      <c r="AA9" s="1">
        <f t="shared" si="6"/>
        <v>3</v>
      </c>
      <c r="AB9" s="1">
        <f t="shared" si="7"/>
        <v>63</v>
      </c>
      <c r="AC9" s="1">
        <f t="shared" si="8"/>
        <v>30</v>
      </c>
      <c r="AD9" s="1">
        <f t="shared" si="9"/>
        <v>40</v>
      </c>
      <c r="AE9" s="1">
        <f t="shared" si="10"/>
        <v>110</v>
      </c>
      <c r="AF9" s="1">
        <f t="shared" si="11"/>
        <v>19</v>
      </c>
      <c r="AG9" s="1">
        <f t="shared" si="12"/>
        <v>0</v>
      </c>
      <c r="AH9" s="1">
        <f t="shared" si="13"/>
        <v>37</v>
      </c>
      <c r="AI9" s="1">
        <f t="shared" si="14"/>
        <v>7</v>
      </c>
      <c r="AJ9">
        <f t="shared" si="15"/>
        <v>474</v>
      </c>
      <c r="AK9" s="1">
        <f t="shared" si="16"/>
        <v>2</v>
      </c>
      <c r="AL9" s="1">
        <f>RANK(AJ9,AJ:AJ,0)+COUNTIFS($AJ$3:AJ9,AJ9)-1</f>
        <v>86</v>
      </c>
      <c r="AM9" s="1">
        <f>RANK(AK9,AK:AK,0)+COUNTIFS($AK$3:AK9,AK9)-1</f>
        <v>63</v>
      </c>
      <c r="AN9" s="5">
        <f t="shared" si="17"/>
        <v>52</v>
      </c>
    </row>
    <row r="10" spans="1:40">
      <c r="A10" s="5">
        <f>RANK(AN10,AN:AN,1)+COUNTIFS($AN$3:AN10,AN10)-1</f>
        <v>30</v>
      </c>
      <c r="B10" s="48" t="s">
        <v>884</v>
      </c>
      <c r="C10" s="48" t="s">
        <v>10</v>
      </c>
      <c r="D10" s="42">
        <v>0</v>
      </c>
      <c r="E10" s="42">
        <v>131</v>
      </c>
      <c r="F10" s="42">
        <v>26</v>
      </c>
      <c r="G10" s="42">
        <v>68</v>
      </c>
      <c r="H10" s="42">
        <v>32</v>
      </c>
      <c r="I10" s="42">
        <v>61</v>
      </c>
      <c r="J10" s="42">
        <v>123</v>
      </c>
      <c r="K10" s="42">
        <v>119</v>
      </c>
      <c r="L10" s="42">
        <v>97</v>
      </c>
      <c r="M10" s="42">
        <v>0</v>
      </c>
      <c r="N10" s="42">
        <v>53</v>
      </c>
      <c r="O10" s="42">
        <v>102</v>
      </c>
      <c r="P10" s="42">
        <v>0</v>
      </c>
      <c r="Q10" s="42">
        <v>76</v>
      </c>
      <c r="R10" s="42">
        <v>48</v>
      </c>
      <c r="S10" s="44">
        <v>8</v>
      </c>
      <c r="W10" s="1">
        <f t="shared" si="2"/>
        <v>0</v>
      </c>
      <c r="X10" s="1">
        <f t="shared" si="3"/>
        <v>95</v>
      </c>
      <c r="Y10" s="1">
        <f t="shared" si="4"/>
        <v>21</v>
      </c>
      <c r="Z10" s="1">
        <f t="shared" si="5"/>
        <v>68</v>
      </c>
      <c r="AA10" s="1">
        <f t="shared" si="6"/>
        <v>29</v>
      </c>
      <c r="AB10" s="1">
        <f t="shared" si="7"/>
        <v>46</v>
      </c>
      <c r="AC10" s="1">
        <f t="shared" si="8"/>
        <v>28</v>
      </c>
      <c r="AD10" s="1">
        <f t="shared" si="9"/>
        <v>54</v>
      </c>
      <c r="AE10" s="1">
        <f t="shared" si="10"/>
        <v>16</v>
      </c>
      <c r="AF10" s="1">
        <f t="shared" si="11"/>
        <v>84</v>
      </c>
      <c r="AG10" s="1">
        <f t="shared" si="12"/>
        <v>53</v>
      </c>
      <c r="AH10" s="1">
        <f t="shared" si="13"/>
        <v>77</v>
      </c>
      <c r="AI10" s="1">
        <f t="shared" si="14"/>
        <v>79</v>
      </c>
      <c r="AJ10">
        <f t="shared" si="15"/>
        <v>650</v>
      </c>
      <c r="AK10" s="1">
        <f t="shared" si="16"/>
        <v>2</v>
      </c>
      <c r="AL10" s="1">
        <f>RANK(AJ10,AJ:AJ,0)+COUNTIFS($AJ$3:AJ10,AJ10)-1</f>
        <v>40</v>
      </c>
      <c r="AM10" s="1">
        <f>RANK(AK10,AK:AK,0)+COUNTIFS($AK$3:AK10,AK10)-1</f>
        <v>64</v>
      </c>
      <c r="AN10" s="5">
        <f t="shared" si="17"/>
        <v>37.333333333333336</v>
      </c>
    </row>
    <row r="11" spans="1:40">
      <c r="A11" s="5">
        <f>RANK(AN11,AN:AN,1)+COUNTIFS($AN$3:AN11,AN11)-1</f>
        <v>13</v>
      </c>
      <c r="B11" s="48" t="s">
        <v>885</v>
      </c>
      <c r="C11" s="48" t="s">
        <v>8</v>
      </c>
      <c r="D11" s="42">
        <v>10</v>
      </c>
      <c r="E11" s="42">
        <v>0</v>
      </c>
      <c r="F11" s="42">
        <v>63</v>
      </c>
      <c r="G11" s="42">
        <v>131</v>
      </c>
      <c r="H11" s="42">
        <v>5</v>
      </c>
      <c r="I11" s="42">
        <v>0</v>
      </c>
      <c r="J11" s="42">
        <v>66</v>
      </c>
      <c r="K11" s="42">
        <v>15</v>
      </c>
      <c r="L11" s="42">
        <v>57</v>
      </c>
      <c r="M11" s="42">
        <v>55</v>
      </c>
      <c r="N11" s="42">
        <v>118</v>
      </c>
      <c r="O11" s="42">
        <v>42</v>
      </c>
      <c r="P11" s="42">
        <v>0</v>
      </c>
      <c r="Q11" s="42">
        <v>28</v>
      </c>
      <c r="R11" s="42">
        <v>35</v>
      </c>
      <c r="S11" s="44">
        <v>9</v>
      </c>
      <c r="W11" s="1">
        <f t="shared" si="2"/>
        <v>10</v>
      </c>
      <c r="X11" s="1">
        <f t="shared" si="3"/>
        <v>36</v>
      </c>
      <c r="Y11" s="1">
        <f t="shared" si="4"/>
        <v>58</v>
      </c>
      <c r="Z11" s="1">
        <f t="shared" si="5"/>
        <v>131</v>
      </c>
      <c r="AA11" s="1">
        <f t="shared" si="6"/>
        <v>2</v>
      </c>
      <c r="AB11" s="1">
        <f t="shared" si="7"/>
        <v>107</v>
      </c>
      <c r="AC11" s="1">
        <f t="shared" si="8"/>
        <v>29</v>
      </c>
      <c r="AD11" s="1">
        <f t="shared" si="9"/>
        <v>50</v>
      </c>
      <c r="AE11" s="1">
        <f t="shared" si="10"/>
        <v>56</v>
      </c>
      <c r="AF11" s="1">
        <f t="shared" si="11"/>
        <v>29</v>
      </c>
      <c r="AG11" s="1">
        <f t="shared" si="12"/>
        <v>118</v>
      </c>
      <c r="AH11" s="1">
        <f t="shared" si="13"/>
        <v>17</v>
      </c>
      <c r="AI11" s="1">
        <f t="shared" si="14"/>
        <v>79</v>
      </c>
      <c r="AJ11">
        <f t="shared" si="15"/>
        <v>722</v>
      </c>
      <c r="AK11" s="1">
        <f t="shared" si="16"/>
        <v>3</v>
      </c>
      <c r="AL11" s="1">
        <f>RANK(AJ11,AJ:AJ,0)+COUNTIFS($AJ$3:AJ11,AJ11)-1</f>
        <v>25</v>
      </c>
      <c r="AM11" s="1">
        <f>RANK(AK11,AK:AK,0)+COUNTIFS($AK$3:AK11,AK11)-1</f>
        <v>43</v>
      </c>
      <c r="AN11" s="5">
        <f t="shared" si="17"/>
        <v>25.666666666666668</v>
      </c>
    </row>
    <row r="12" spans="1:40">
      <c r="A12" s="5">
        <f>RANK(AN12,AN:AN,1)+COUNTIFS($AN$3:AN12,AN12)-1</f>
        <v>47</v>
      </c>
      <c r="B12" s="48" t="s">
        <v>886</v>
      </c>
      <c r="C12" s="48" t="s">
        <v>13</v>
      </c>
      <c r="D12" s="42">
        <v>0</v>
      </c>
      <c r="E12" s="42">
        <v>61</v>
      </c>
      <c r="F12" s="42">
        <v>62</v>
      </c>
      <c r="G12" s="42">
        <v>0</v>
      </c>
      <c r="H12" s="42">
        <v>131</v>
      </c>
      <c r="I12" s="42">
        <v>46</v>
      </c>
      <c r="J12" s="42">
        <v>0</v>
      </c>
      <c r="K12" s="42">
        <v>88</v>
      </c>
      <c r="L12" s="42">
        <v>117</v>
      </c>
      <c r="M12" s="42">
        <v>71</v>
      </c>
      <c r="N12" s="42">
        <v>68</v>
      </c>
      <c r="O12" s="42">
        <v>85</v>
      </c>
      <c r="P12" s="42">
        <v>73</v>
      </c>
      <c r="Q12" s="42">
        <v>87</v>
      </c>
      <c r="R12" s="42">
        <v>128</v>
      </c>
      <c r="S12" s="44">
        <v>10</v>
      </c>
      <c r="W12" s="1">
        <f t="shared" si="2"/>
        <v>0</v>
      </c>
      <c r="X12" s="1">
        <f t="shared" si="3"/>
        <v>25</v>
      </c>
      <c r="Y12" s="1">
        <f t="shared" si="4"/>
        <v>57</v>
      </c>
      <c r="Z12" s="1">
        <f t="shared" si="5"/>
        <v>0</v>
      </c>
      <c r="AA12" s="1">
        <f t="shared" si="6"/>
        <v>128</v>
      </c>
      <c r="AB12" s="1">
        <f t="shared" si="7"/>
        <v>61</v>
      </c>
      <c r="AC12" s="1">
        <f t="shared" si="8"/>
        <v>95</v>
      </c>
      <c r="AD12" s="1">
        <f t="shared" si="9"/>
        <v>23</v>
      </c>
      <c r="AE12" s="1">
        <f t="shared" si="10"/>
        <v>4</v>
      </c>
      <c r="AF12" s="1">
        <f t="shared" si="11"/>
        <v>13</v>
      </c>
      <c r="AG12" s="1">
        <f t="shared" si="12"/>
        <v>68</v>
      </c>
      <c r="AH12" s="1">
        <f t="shared" si="13"/>
        <v>60</v>
      </c>
      <c r="AI12" s="1">
        <f t="shared" si="14"/>
        <v>6</v>
      </c>
      <c r="AJ12">
        <f t="shared" si="15"/>
        <v>540</v>
      </c>
      <c r="AK12" s="1">
        <f t="shared" si="16"/>
        <v>2</v>
      </c>
      <c r="AL12" s="1">
        <f>RANK(AJ12,AJ:AJ,0)+COUNTIFS($AJ$3:AJ12,AJ12)-1</f>
        <v>65</v>
      </c>
      <c r="AM12" s="1">
        <f>RANK(AK12,AK:AK,0)+COUNTIFS($AK$3:AK12,AK12)-1</f>
        <v>65</v>
      </c>
      <c r="AN12" s="5">
        <f t="shared" si="17"/>
        <v>46.666666666666664</v>
      </c>
    </row>
    <row r="13" spans="1:40">
      <c r="A13" s="5">
        <f>RANK(AN13,AN:AN,1)+COUNTIFS($AN$3:AN13,AN13)-1</f>
        <v>31</v>
      </c>
      <c r="B13" s="48" t="s">
        <v>887</v>
      </c>
      <c r="C13" s="48" t="s">
        <v>91</v>
      </c>
      <c r="D13" s="42">
        <v>0</v>
      </c>
      <c r="E13" s="42">
        <v>87</v>
      </c>
      <c r="F13" s="42">
        <v>72</v>
      </c>
      <c r="G13" s="42">
        <v>41</v>
      </c>
      <c r="H13" s="42">
        <v>0</v>
      </c>
      <c r="I13" s="42">
        <v>62</v>
      </c>
      <c r="J13" s="42">
        <v>23</v>
      </c>
      <c r="K13" s="42">
        <v>44</v>
      </c>
      <c r="L13" s="42">
        <v>25</v>
      </c>
      <c r="M13" s="42">
        <v>113</v>
      </c>
      <c r="N13" s="42">
        <v>79</v>
      </c>
      <c r="O13" s="42">
        <v>107</v>
      </c>
      <c r="P13" s="42">
        <v>0</v>
      </c>
      <c r="Q13" s="42">
        <v>39</v>
      </c>
      <c r="R13" s="42">
        <v>86</v>
      </c>
      <c r="S13" s="44">
        <v>11</v>
      </c>
      <c r="W13" s="1">
        <f t="shared" si="2"/>
        <v>0</v>
      </c>
      <c r="X13" s="1">
        <f t="shared" si="3"/>
        <v>51</v>
      </c>
      <c r="Y13" s="1">
        <f t="shared" si="4"/>
        <v>67</v>
      </c>
      <c r="Z13" s="1">
        <f t="shared" si="5"/>
        <v>41</v>
      </c>
      <c r="AA13" s="1">
        <f t="shared" si="6"/>
        <v>3</v>
      </c>
      <c r="AB13" s="1">
        <f t="shared" si="7"/>
        <v>45</v>
      </c>
      <c r="AC13" s="1">
        <f t="shared" si="8"/>
        <v>72</v>
      </c>
      <c r="AD13" s="1">
        <f t="shared" si="9"/>
        <v>21</v>
      </c>
      <c r="AE13" s="1">
        <f t="shared" si="10"/>
        <v>88</v>
      </c>
      <c r="AF13" s="1">
        <f t="shared" si="11"/>
        <v>29</v>
      </c>
      <c r="AG13" s="1">
        <f t="shared" si="12"/>
        <v>79</v>
      </c>
      <c r="AH13" s="1">
        <f t="shared" si="13"/>
        <v>82</v>
      </c>
      <c r="AI13" s="1">
        <f t="shared" si="14"/>
        <v>79</v>
      </c>
      <c r="AJ13">
        <f t="shared" si="15"/>
        <v>657</v>
      </c>
      <c r="AK13" s="1">
        <f t="shared" si="16"/>
        <v>2</v>
      </c>
      <c r="AL13" s="1">
        <f>RANK(AJ13,AJ:AJ,0)+COUNTIFS($AJ$3:AJ13,AJ13)-1</f>
        <v>37</v>
      </c>
      <c r="AM13" s="1">
        <f>RANK(AK13,AK:AK,0)+COUNTIFS($AK$3:AK13,AK13)-1</f>
        <v>66</v>
      </c>
      <c r="AN13" s="5">
        <f t="shared" si="17"/>
        <v>38</v>
      </c>
    </row>
    <row r="14" spans="1:40">
      <c r="A14" s="5">
        <f>RANK(AN14,AN:AN,1)+COUNTIFS($AN$3:AN14,AN14)-1</f>
        <v>71</v>
      </c>
      <c r="B14" s="48" t="s">
        <v>888</v>
      </c>
      <c r="C14" s="48" t="s">
        <v>56</v>
      </c>
      <c r="D14" s="42">
        <v>0</v>
      </c>
      <c r="E14" s="42">
        <v>39</v>
      </c>
      <c r="F14" s="42">
        <v>57</v>
      </c>
      <c r="G14" s="42">
        <v>131</v>
      </c>
      <c r="H14" s="42">
        <v>0</v>
      </c>
      <c r="I14" s="42">
        <v>73</v>
      </c>
      <c r="J14" s="42">
        <v>127</v>
      </c>
      <c r="K14" s="42">
        <v>32</v>
      </c>
      <c r="L14" s="42">
        <v>77</v>
      </c>
      <c r="M14" s="42">
        <v>120</v>
      </c>
      <c r="N14" s="42">
        <v>0</v>
      </c>
      <c r="O14" s="42">
        <v>8</v>
      </c>
      <c r="P14" s="42">
        <v>27</v>
      </c>
      <c r="Q14" s="42">
        <v>100</v>
      </c>
      <c r="R14" s="42">
        <v>33</v>
      </c>
      <c r="S14" s="44">
        <v>12</v>
      </c>
      <c r="W14" s="1">
        <f t="shared" si="2"/>
        <v>0</v>
      </c>
      <c r="X14" s="1">
        <f t="shared" si="3"/>
        <v>3</v>
      </c>
      <c r="Y14" s="1">
        <f t="shared" si="4"/>
        <v>52</v>
      </c>
      <c r="Z14" s="1">
        <f t="shared" si="5"/>
        <v>131</v>
      </c>
      <c r="AA14" s="1">
        <f t="shared" si="6"/>
        <v>3</v>
      </c>
      <c r="AB14" s="1">
        <f t="shared" si="7"/>
        <v>34</v>
      </c>
      <c r="AC14" s="1">
        <f t="shared" si="8"/>
        <v>32</v>
      </c>
      <c r="AD14" s="1">
        <f t="shared" si="9"/>
        <v>33</v>
      </c>
      <c r="AE14" s="1">
        <f t="shared" si="10"/>
        <v>36</v>
      </c>
      <c r="AF14" s="1">
        <f t="shared" si="11"/>
        <v>36</v>
      </c>
      <c r="AG14" s="1">
        <f t="shared" si="12"/>
        <v>0</v>
      </c>
      <c r="AH14" s="1">
        <f t="shared" si="13"/>
        <v>17</v>
      </c>
      <c r="AI14" s="1">
        <f t="shared" si="14"/>
        <v>52</v>
      </c>
      <c r="AJ14">
        <f t="shared" si="15"/>
        <v>429</v>
      </c>
      <c r="AK14" s="1">
        <f t="shared" si="16"/>
        <v>1</v>
      </c>
      <c r="AL14" s="1">
        <f>RANK(AJ14,AJ:AJ,0)+COUNTIFS($AJ$3:AJ14,AJ14)-1</f>
        <v>93</v>
      </c>
      <c r="AM14" s="1">
        <f>RANK(AK14,AK:AK,0)+COUNTIFS($AK$3:AK14,AK14)-1</f>
        <v>88</v>
      </c>
      <c r="AN14" s="5">
        <f t="shared" si="17"/>
        <v>64.333333333333329</v>
      </c>
    </row>
    <row r="15" spans="1:40">
      <c r="A15" s="5">
        <f>RANK(AN15,AN:AN,1)+COUNTIFS($AN$3:AN15,AN15)-1</f>
        <v>49</v>
      </c>
      <c r="B15" s="48" t="s">
        <v>889</v>
      </c>
      <c r="C15" s="48" t="s">
        <v>96</v>
      </c>
      <c r="D15" s="42">
        <v>0</v>
      </c>
      <c r="E15" s="42">
        <v>130</v>
      </c>
      <c r="F15" s="42">
        <v>131</v>
      </c>
      <c r="G15" s="42">
        <v>90</v>
      </c>
      <c r="H15" s="42">
        <v>0</v>
      </c>
      <c r="I15" s="42">
        <v>129</v>
      </c>
      <c r="J15" s="42">
        <v>94</v>
      </c>
      <c r="K15" s="42">
        <v>115</v>
      </c>
      <c r="L15" s="42">
        <v>101</v>
      </c>
      <c r="M15" s="42">
        <v>92</v>
      </c>
      <c r="N15" s="42">
        <v>0</v>
      </c>
      <c r="O15" s="42">
        <v>63</v>
      </c>
      <c r="P15" s="42">
        <v>81</v>
      </c>
      <c r="Q15" s="42">
        <v>41</v>
      </c>
      <c r="R15" s="42">
        <v>108</v>
      </c>
      <c r="S15" s="44">
        <v>13</v>
      </c>
      <c r="W15" s="1">
        <f t="shared" si="2"/>
        <v>0</v>
      </c>
      <c r="X15" s="1">
        <f t="shared" si="3"/>
        <v>94</v>
      </c>
      <c r="Y15" s="1">
        <f t="shared" si="4"/>
        <v>126</v>
      </c>
      <c r="Z15" s="1">
        <f t="shared" si="5"/>
        <v>90</v>
      </c>
      <c r="AA15" s="1">
        <f t="shared" si="6"/>
        <v>3</v>
      </c>
      <c r="AB15" s="1">
        <f t="shared" si="7"/>
        <v>22</v>
      </c>
      <c r="AC15" s="1">
        <f t="shared" si="8"/>
        <v>1</v>
      </c>
      <c r="AD15" s="1">
        <f t="shared" si="9"/>
        <v>50</v>
      </c>
      <c r="AE15" s="1">
        <f t="shared" si="10"/>
        <v>12</v>
      </c>
      <c r="AF15" s="1">
        <f t="shared" si="11"/>
        <v>8</v>
      </c>
      <c r="AG15" s="1">
        <f t="shared" si="12"/>
        <v>0</v>
      </c>
      <c r="AH15" s="1">
        <f t="shared" si="13"/>
        <v>38</v>
      </c>
      <c r="AI15" s="1">
        <f t="shared" si="14"/>
        <v>2</v>
      </c>
      <c r="AJ15">
        <f t="shared" si="15"/>
        <v>446</v>
      </c>
      <c r="AK15" s="1">
        <f t="shared" si="16"/>
        <v>3</v>
      </c>
      <c r="AL15" s="1">
        <f>RANK(AJ15,AJ:AJ,0)+COUNTIFS($AJ$3:AJ15,AJ15)-1</f>
        <v>90</v>
      </c>
      <c r="AM15" s="1">
        <f>RANK(AK15,AK:AK,0)+COUNTIFS($AK$3:AK15,AK15)-1</f>
        <v>44</v>
      </c>
      <c r="AN15" s="5">
        <f t="shared" si="17"/>
        <v>49</v>
      </c>
    </row>
    <row r="16" spans="1:40">
      <c r="A16" s="5">
        <f>RANK(AN16,AN:AN,1)+COUNTIFS($AN$3:AN16,AN16)-1</f>
        <v>19</v>
      </c>
      <c r="B16" s="48" t="s">
        <v>890</v>
      </c>
      <c r="C16" s="48" t="s">
        <v>43</v>
      </c>
      <c r="D16" s="42">
        <v>0</v>
      </c>
      <c r="E16" s="42">
        <v>53</v>
      </c>
      <c r="F16" s="42">
        <v>60</v>
      </c>
      <c r="G16" s="42">
        <v>61</v>
      </c>
      <c r="H16" s="42">
        <v>22</v>
      </c>
      <c r="I16" s="42">
        <v>106</v>
      </c>
      <c r="J16" s="42">
        <v>0</v>
      </c>
      <c r="K16" s="42">
        <v>36</v>
      </c>
      <c r="L16" s="42">
        <v>75</v>
      </c>
      <c r="M16" s="42">
        <v>0</v>
      </c>
      <c r="N16" s="42">
        <v>85</v>
      </c>
      <c r="O16" s="42">
        <v>111</v>
      </c>
      <c r="P16" s="42">
        <v>131</v>
      </c>
      <c r="Q16" s="42">
        <v>50</v>
      </c>
      <c r="R16" s="42">
        <v>73</v>
      </c>
      <c r="S16" s="44">
        <v>14</v>
      </c>
      <c r="W16" s="1">
        <f t="shared" si="2"/>
        <v>0</v>
      </c>
      <c r="X16" s="1">
        <f t="shared" si="3"/>
        <v>17</v>
      </c>
      <c r="Y16" s="1">
        <f t="shared" si="4"/>
        <v>55</v>
      </c>
      <c r="Z16" s="1">
        <f t="shared" si="5"/>
        <v>61</v>
      </c>
      <c r="AA16" s="1">
        <f t="shared" si="6"/>
        <v>19</v>
      </c>
      <c r="AB16" s="1">
        <f t="shared" si="7"/>
        <v>1</v>
      </c>
      <c r="AC16" s="1">
        <f t="shared" si="8"/>
        <v>95</v>
      </c>
      <c r="AD16" s="1">
        <f t="shared" si="9"/>
        <v>29</v>
      </c>
      <c r="AE16" s="1">
        <f t="shared" si="10"/>
        <v>38</v>
      </c>
      <c r="AF16" s="1">
        <f t="shared" si="11"/>
        <v>84</v>
      </c>
      <c r="AG16" s="1">
        <f t="shared" si="12"/>
        <v>85</v>
      </c>
      <c r="AH16" s="1">
        <f t="shared" si="13"/>
        <v>86</v>
      </c>
      <c r="AI16" s="1">
        <f t="shared" si="14"/>
        <v>52</v>
      </c>
      <c r="AJ16">
        <f t="shared" si="15"/>
        <v>622</v>
      </c>
      <c r="AK16" s="1">
        <f t="shared" si="16"/>
        <v>4</v>
      </c>
      <c r="AL16" s="1">
        <f>RANK(AJ16,AJ:AJ,0)+COUNTIFS($AJ$3:AJ16,AJ16)-1</f>
        <v>47</v>
      </c>
      <c r="AM16" s="1">
        <f>RANK(AK16,AK:AK,0)+COUNTIFS($AK$3:AK16,AK16)-1</f>
        <v>22</v>
      </c>
      <c r="AN16" s="5">
        <f t="shared" si="17"/>
        <v>27.666666666666668</v>
      </c>
    </row>
    <row r="17" spans="1:40">
      <c r="A17" s="5">
        <f>RANK(AN17,AN:AN,1)+COUNTIFS($AN$3:AN17,AN17)-1</f>
        <v>48</v>
      </c>
      <c r="B17" s="50" t="s">
        <v>891</v>
      </c>
      <c r="C17" s="50" t="s">
        <v>84</v>
      </c>
      <c r="D17" s="42">
        <v>0</v>
      </c>
      <c r="E17" s="42">
        <v>131</v>
      </c>
      <c r="F17" s="42">
        <v>28</v>
      </c>
      <c r="G17" s="42">
        <v>42</v>
      </c>
      <c r="H17" s="42">
        <v>0</v>
      </c>
      <c r="I17" s="42">
        <v>18</v>
      </c>
      <c r="J17" s="42">
        <v>103</v>
      </c>
      <c r="K17" s="42">
        <v>21</v>
      </c>
      <c r="L17" s="42">
        <v>69</v>
      </c>
      <c r="M17" s="42">
        <v>69</v>
      </c>
      <c r="N17" s="42">
        <v>78</v>
      </c>
      <c r="O17" s="42">
        <v>89</v>
      </c>
      <c r="P17" s="42">
        <v>0</v>
      </c>
      <c r="Q17" s="42">
        <v>12</v>
      </c>
      <c r="R17" s="42">
        <v>52</v>
      </c>
      <c r="S17" s="44">
        <v>15</v>
      </c>
      <c r="W17" s="1">
        <f t="shared" si="2"/>
        <v>0</v>
      </c>
      <c r="X17" s="1">
        <f t="shared" si="3"/>
        <v>95</v>
      </c>
      <c r="Y17" s="1">
        <f t="shared" si="4"/>
        <v>23</v>
      </c>
      <c r="Z17" s="1">
        <f t="shared" si="5"/>
        <v>42</v>
      </c>
      <c r="AA17" s="1">
        <f t="shared" si="6"/>
        <v>3</v>
      </c>
      <c r="AB17" s="1">
        <f t="shared" si="7"/>
        <v>89</v>
      </c>
      <c r="AC17" s="1">
        <f t="shared" si="8"/>
        <v>8</v>
      </c>
      <c r="AD17" s="1">
        <f t="shared" si="9"/>
        <v>44</v>
      </c>
      <c r="AE17" s="1">
        <f t="shared" si="10"/>
        <v>44</v>
      </c>
      <c r="AF17" s="1">
        <f t="shared" si="11"/>
        <v>15</v>
      </c>
      <c r="AG17" s="1">
        <f t="shared" si="12"/>
        <v>78</v>
      </c>
      <c r="AH17" s="1">
        <f t="shared" si="13"/>
        <v>64</v>
      </c>
      <c r="AI17" s="1">
        <f t="shared" si="14"/>
        <v>79</v>
      </c>
      <c r="AJ17">
        <f t="shared" si="15"/>
        <v>584</v>
      </c>
      <c r="AK17" s="1">
        <f t="shared" si="16"/>
        <v>2</v>
      </c>
      <c r="AL17" s="1">
        <f>RANK(AJ17,AJ:AJ,0)+COUNTIFS($AJ$3:AJ17,AJ17)-1</f>
        <v>59</v>
      </c>
      <c r="AM17" s="1">
        <f>RANK(AK17,AK:AK,0)+COUNTIFS($AK$3:AK17,AK17)-1</f>
        <v>67</v>
      </c>
      <c r="AN17" s="5">
        <f t="shared" si="17"/>
        <v>47</v>
      </c>
    </row>
    <row r="18" spans="1:40">
      <c r="A18" s="5">
        <f>RANK(AN18,AN:AN,1)+COUNTIFS($AN$3:AN18,AN18)-1</f>
        <v>17</v>
      </c>
      <c r="B18" s="50" t="s">
        <v>892</v>
      </c>
      <c r="C18" s="50" t="s">
        <v>61</v>
      </c>
      <c r="D18" s="42">
        <v>0</v>
      </c>
      <c r="E18" s="42">
        <v>42</v>
      </c>
      <c r="F18" s="42">
        <v>0</v>
      </c>
      <c r="G18" s="42">
        <v>104</v>
      </c>
      <c r="H18" s="42">
        <v>16</v>
      </c>
      <c r="I18" s="42">
        <v>15</v>
      </c>
      <c r="J18" s="42">
        <v>9</v>
      </c>
      <c r="K18" s="42">
        <v>61</v>
      </c>
      <c r="L18" s="42">
        <v>0</v>
      </c>
      <c r="M18" s="42">
        <v>3</v>
      </c>
      <c r="N18" s="42">
        <v>66</v>
      </c>
      <c r="O18" s="42">
        <v>35</v>
      </c>
      <c r="P18" s="42">
        <v>77</v>
      </c>
      <c r="Q18" s="42">
        <v>98</v>
      </c>
      <c r="R18" s="42">
        <v>123</v>
      </c>
      <c r="S18" s="44">
        <v>16</v>
      </c>
      <c r="W18" s="1">
        <f t="shared" si="2"/>
        <v>0</v>
      </c>
      <c r="X18" s="1">
        <f t="shared" si="3"/>
        <v>6</v>
      </c>
      <c r="Y18" s="1">
        <f t="shared" si="4"/>
        <v>5</v>
      </c>
      <c r="Z18" s="1">
        <f t="shared" si="5"/>
        <v>104</v>
      </c>
      <c r="AA18" s="1">
        <f t="shared" si="6"/>
        <v>13</v>
      </c>
      <c r="AB18" s="1">
        <f t="shared" si="7"/>
        <v>92</v>
      </c>
      <c r="AC18" s="1">
        <f t="shared" si="8"/>
        <v>86</v>
      </c>
      <c r="AD18" s="1">
        <f t="shared" si="9"/>
        <v>4</v>
      </c>
      <c r="AE18" s="1">
        <f t="shared" si="10"/>
        <v>113</v>
      </c>
      <c r="AF18" s="1">
        <f t="shared" si="11"/>
        <v>81</v>
      </c>
      <c r="AG18" s="1">
        <f t="shared" si="12"/>
        <v>66</v>
      </c>
      <c r="AH18" s="1">
        <f t="shared" si="13"/>
        <v>10</v>
      </c>
      <c r="AI18" s="1">
        <f t="shared" si="14"/>
        <v>2</v>
      </c>
      <c r="AJ18">
        <f t="shared" si="15"/>
        <v>582</v>
      </c>
      <c r="AK18" s="1">
        <f t="shared" si="16"/>
        <v>5</v>
      </c>
      <c r="AL18" s="1">
        <f>RANK(AJ18,AJ:AJ,0)+COUNTIFS($AJ$3:AJ18,AJ18)-1</f>
        <v>61</v>
      </c>
      <c r="AM18" s="1">
        <f>RANK(AK18,AK:AK,0)+COUNTIFS($AK$3:AK18,AK18)-1</f>
        <v>4</v>
      </c>
      <c r="AN18" s="5">
        <f t="shared" si="17"/>
        <v>27</v>
      </c>
    </row>
    <row r="19" spans="1:40">
      <c r="A19" s="5">
        <f>RANK(AN19,AN:AN,1)+COUNTIFS($AN$3:AN19,AN19)-1</f>
        <v>7</v>
      </c>
      <c r="B19" s="50" t="s">
        <v>893</v>
      </c>
      <c r="C19" s="50" t="s">
        <v>23</v>
      </c>
      <c r="D19" s="42">
        <v>0</v>
      </c>
      <c r="E19" s="42">
        <v>90</v>
      </c>
      <c r="F19" s="42">
        <v>84</v>
      </c>
      <c r="G19" s="42">
        <v>47</v>
      </c>
      <c r="H19" s="42">
        <v>0</v>
      </c>
      <c r="I19" s="42">
        <v>69</v>
      </c>
      <c r="J19" s="42">
        <v>33</v>
      </c>
      <c r="K19" s="42">
        <v>130</v>
      </c>
      <c r="L19" s="42">
        <v>11</v>
      </c>
      <c r="M19" s="42">
        <v>0</v>
      </c>
      <c r="N19" s="42">
        <v>120</v>
      </c>
      <c r="O19" s="42">
        <v>127</v>
      </c>
      <c r="P19" s="42">
        <v>36</v>
      </c>
      <c r="Q19" s="42">
        <v>8</v>
      </c>
      <c r="R19" s="42">
        <v>100</v>
      </c>
      <c r="S19" s="44">
        <v>17</v>
      </c>
      <c r="W19" s="1">
        <f t="shared" si="2"/>
        <v>0</v>
      </c>
      <c r="X19" s="1">
        <f t="shared" si="3"/>
        <v>54</v>
      </c>
      <c r="Y19" s="1">
        <f t="shared" si="4"/>
        <v>79</v>
      </c>
      <c r="Z19" s="1">
        <f t="shared" si="5"/>
        <v>47</v>
      </c>
      <c r="AA19" s="1">
        <f t="shared" si="6"/>
        <v>3</v>
      </c>
      <c r="AB19" s="1">
        <f t="shared" si="7"/>
        <v>38</v>
      </c>
      <c r="AC19" s="1">
        <f t="shared" si="8"/>
        <v>62</v>
      </c>
      <c r="AD19" s="1">
        <f t="shared" si="9"/>
        <v>65</v>
      </c>
      <c r="AE19" s="1">
        <f t="shared" si="10"/>
        <v>102</v>
      </c>
      <c r="AF19" s="1">
        <f t="shared" si="11"/>
        <v>84</v>
      </c>
      <c r="AG19" s="1">
        <f t="shared" si="12"/>
        <v>120</v>
      </c>
      <c r="AH19" s="1">
        <f t="shared" si="13"/>
        <v>102</v>
      </c>
      <c r="AI19" s="1">
        <f t="shared" si="14"/>
        <v>43</v>
      </c>
      <c r="AJ19">
        <f t="shared" si="15"/>
        <v>799</v>
      </c>
      <c r="AK19" s="1">
        <f t="shared" si="16"/>
        <v>4</v>
      </c>
      <c r="AL19" s="1">
        <f>RANK(AJ19,AJ:AJ,0)+COUNTIFS($AJ$3:AJ19,AJ19)-1</f>
        <v>11</v>
      </c>
      <c r="AM19" s="1">
        <f>RANK(AK19,AK:AK,0)+COUNTIFS($AK$3:AK19,AK19)-1</f>
        <v>23</v>
      </c>
      <c r="AN19" s="5">
        <f t="shared" si="17"/>
        <v>17</v>
      </c>
    </row>
    <row r="20" spans="1:40">
      <c r="A20" s="5">
        <f>RANK(AN20,AN:AN,1)+COUNTIFS($AN$3:AN20,AN20)-1</f>
        <v>2</v>
      </c>
      <c r="B20" s="50" t="s">
        <v>894</v>
      </c>
      <c r="C20" s="50" t="s">
        <v>76</v>
      </c>
      <c r="D20" s="42">
        <v>0</v>
      </c>
      <c r="E20" s="42">
        <v>51</v>
      </c>
      <c r="F20" s="42">
        <v>131</v>
      </c>
      <c r="G20" s="42">
        <v>84</v>
      </c>
      <c r="H20" s="42">
        <v>127</v>
      </c>
      <c r="I20" s="42">
        <v>65</v>
      </c>
      <c r="J20" s="42">
        <v>0</v>
      </c>
      <c r="K20" s="42">
        <v>24</v>
      </c>
      <c r="L20" s="42">
        <v>44</v>
      </c>
      <c r="M20" s="42">
        <v>79</v>
      </c>
      <c r="N20" s="42">
        <v>107</v>
      </c>
      <c r="O20" s="42">
        <v>0</v>
      </c>
      <c r="P20" s="42">
        <v>23</v>
      </c>
      <c r="Q20" s="42">
        <v>3</v>
      </c>
      <c r="R20" s="42">
        <v>125</v>
      </c>
      <c r="S20" s="44">
        <v>18</v>
      </c>
      <c r="W20" s="1">
        <f t="shared" si="2"/>
        <v>0</v>
      </c>
      <c r="X20" s="1">
        <f t="shared" si="3"/>
        <v>15</v>
      </c>
      <c r="Y20" s="1">
        <f t="shared" si="4"/>
        <v>126</v>
      </c>
      <c r="Z20" s="1">
        <f t="shared" si="5"/>
        <v>84</v>
      </c>
      <c r="AA20" s="1">
        <f t="shared" si="6"/>
        <v>124</v>
      </c>
      <c r="AB20" s="1">
        <f t="shared" si="7"/>
        <v>42</v>
      </c>
      <c r="AC20" s="1">
        <f t="shared" si="8"/>
        <v>95</v>
      </c>
      <c r="AD20" s="1">
        <f t="shared" si="9"/>
        <v>41</v>
      </c>
      <c r="AE20" s="1">
        <f t="shared" si="10"/>
        <v>69</v>
      </c>
      <c r="AF20" s="1">
        <f t="shared" si="11"/>
        <v>5</v>
      </c>
      <c r="AG20" s="1">
        <f t="shared" si="12"/>
        <v>107</v>
      </c>
      <c r="AH20" s="1">
        <f t="shared" si="13"/>
        <v>25</v>
      </c>
      <c r="AI20" s="1">
        <f t="shared" si="14"/>
        <v>56</v>
      </c>
      <c r="AJ20">
        <f t="shared" si="15"/>
        <v>789</v>
      </c>
      <c r="AK20" s="1">
        <f t="shared" si="16"/>
        <v>5</v>
      </c>
      <c r="AL20" s="1">
        <f>RANK(AJ20,AJ:AJ,0)+COUNTIFS($AJ$3:AJ20,AJ20)-1</f>
        <v>15</v>
      </c>
      <c r="AM20" s="1">
        <f>RANK(AK20,AK:AK,0)+COUNTIFS($AK$3:AK20,AK20)-1</f>
        <v>5</v>
      </c>
      <c r="AN20" s="5">
        <f t="shared" si="17"/>
        <v>12.666666666666666</v>
      </c>
    </row>
    <row r="21" spans="1:40">
      <c r="A21" s="5">
        <f>RANK(AN21,AN:AN,1)+COUNTIFS($AN$3:AN21,AN21)-1</f>
        <v>16</v>
      </c>
      <c r="B21" s="50" t="s">
        <v>895</v>
      </c>
      <c r="C21" s="50" t="s">
        <v>74</v>
      </c>
      <c r="D21" s="42">
        <v>0</v>
      </c>
      <c r="E21" s="42">
        <v>91</v>
      </c>
      <c r="F21" s="42">
        <v>76</v>
      </c>
      <c r="G21" s="42">
        <v>80</v>
      </c>
      <c r="H21" s="42">
        <v>113</v>
      </c>
      <c r="I21" s="42">
        <v>84</v>
      </c>
      <c r="J21" s="42">
        <v>107</v>
      </c>
      <c r="K21" s="42">
        <v>62</v>
      </c>
      <c r="L21" s="42">
        <v>0</v>
      </c>
      <c r="M21" s="42">
        <v>86</v>
      </c>
      <c r="N21" s="42">
        <v>125</v>
      </c>
      <c r="O21" s="42">
        <v>0</v>
      </c>
      <c r="P21" s="42">
        <v>39</v>
      </c>
      <c r="Q21" s="42">
        <v>44</v>
      </c>
      <c r="R21" s="42">
        <v>25</v>
      </c>
      <c r="S21" s="44">
        <v>19</v>
      </c>
      <c r="W21" s="1">
        <f t="shared" si="2"/>
        <v>0</v>
      </c>
      <c r="X21" s="1">
        <f t="shared" si="3"/>
        <v>55</v>
      </c>
      <c r="Y21" s="1">
        <f t="shared" si="4"/>
        <v>71</v>
      </c>
      <c r="Z21" s="1">
        <f t="shared" si="5"/>
        <v>80</v>
      </c>
      <c r="AA21" s="1">
        <f t="shared" si="6"/>
        <v>110</v>
      </c>
      <c r="AB21" s="1">
        <f t="shared" si="7"/>
        <v>23</v>
      </c>
      <c r="AC21" s="1">
        <f t="shared" si="8"/>
        <v>12</v>
      </c>
      <c r="AD21" s="1">
        <f t="shared" si="9"/>
        <v>3</v>
      </c>
      <c r="AE21" s="1">
        <f t="shared" si="10"/>
        <v>113</v>
      </c>
      <c r="AF21" s="1">
        <f t="shared" si="11"/>
        <v>2</v>
      </c>
      <c r="AG21" s="1">
        <f t="shared" si="12"/>
        <v>125</v>
      </c>
      <c r="AH21" s="1">
        <f t="shared" si="13"/>
        <v>25</v>
      </c>
      <c r="AI21" s="1">
        <f t="shared" si="14"/>
        <v>40</v>
      </c>
      <c r="AJ21">
        <f t="shared" si="15"/>
        <v>659</v>
      </c>
      <c r="AK21" s="1">
        <f t="shared" si="16"/>
        <v>4</v>
      </c>
      <c r="AL21" s="1">
        <f>RANK(AJ21,AJ:AJ,0)+COUNTIFS($AJ$3:AJ21,AJ21)-1</f>
        <v>36</v>
      </c>
      <c r="AM21" s="1">
        <f>RANK(AK21,AK:AK,0)+COUNTIFS($AK$3:AK21,AK21)-1</f>
        <v>24</v>
      </c>
      <c r="AN21" s="5">
        <f t="shared" si="17"/>
        <v>26.333333333333332</v>
      </c>
    </row>
    <row r="22" spans="1:40">
      <c r="A22" s="5">
        <f>RANK(AN22,AN:AN,1)+COUNTIFS($AN$3:AN22,AN22)-1</f>
        <v>33</v>
      </c>
      <c r="B22" s="50" t="s">
        <v>896</v>
      </c>
      <c r="C22" s="50" t="s">
        <v>66</v>
      </c>
      <c r="D22" s="42">
        <v>0</v>
      </c>
      <c r="E22" s="42">
        <v>40</v>
      </c>
      <c r="F22" s="42">
        <v>19</v>
      </c>
      <c r="G22" s="42">
        <v>131</v>
      </c>
      <c r="H22" s="42">
        <v>59</v>
      </c>
      <c r="I22" s="42">
        <v>89</v>
      </c>
      <c r="J22" s="42">
        <v>0</v>
      </c>
      <c r="K22" s="42">
        <v>14</v>
      </c>
      <c r="L22" s="42">
        <v>109</v>
      </c>
      <c r="M22" s="42">
        <v>7</v>
      </c>
      <c r="N22" s="42">
        <v>124</v>
      </c>
      <c r="O22" s="42">
        <v>0</v>
      </c>
      <c r="P22" s="42">
        <v>67</v>
      </c>
      <c r="Q22" s="42">
        <v>16</v>
      </c>
      <c r="R22" s="42">
        <v>45</v>
      </c>
      <c r="S22" s="44">
        <v>20</v>
      </c>
      <c r="W22" s="1">
        <f t="shared" si="2"/>
        <v>0</v>
      </c>
      <c r="X22" s="1">
        <f t="shared" si="3"/>
        <v>4</v>
      </c>
      <c r="Y22" s="1">
        <f t="shared" si="4"/>
        <v>14</v>
      </c>
      <c r="Z22" s="1">
        <f t="shared" si="5"/>
        <v>131</v>
      </c>
      <c r="AA22" s="1">
        <f t="shared" si="6"/>
        <v>56</v>
      </c>
      <c r="AB22" s="1">
        <f t="shared" si="7"/>
        <v>18</v>
      </c>
      <c r="AC22" s="1">
        <f t="shared" si="8"/>
        <v>95</v>
      </c>
      <c r="AD22" s="1">
        <f t="shared" si="9"/>
        <v>51</v>
      </c>
      <c r="AE22" s="1">
        <f t="shared" si="10"/>
        <v>4</v>
      </c>
      <c r="AF22" s="1">
        <f t="shared" si="11"/>
        <v>77</v>
      </c>
      <c r="AG22" s="1">
        <f t="shared" si="12"/>
        <v>124</v>
      </c>
      <c r="AH22" s="1">
        <f t="shared" si="13"/>
        <v>25</v>
      </c>
      <c r="AI22" s="1">
        <f t="shared" si="14"/>
        <v>12</v>
      </c>
      <c r="AJ22">
        <f t="shared" si="15"/>
        <v>611</v>
      </c>
      <c r="AK22" s="1">
        <f t="shared" si="16"/>
        <v>3</v>
      </c>
      <c r="AL22" s="1">
        <f>RANK(AJ22,AJ:AJ,0)+COUNTIFS($AJ$3:AJ22,AJ22)-1</f>
        <v>51</v>
      </c>
      <c r="AM22" s="1">
        <f>RANK(AK22,AK:AK,0)+COUNTIFS($AK$3:AK22,AK22)-1</f>
        <v>45</v>
      </c>
      <c r="AN22" s="5">
        <f t="shared" si="17"/>
        <v>38.666666666666664</v>
      </c>
    </row>
    <row r="23" spans="1:40">
      <c r="A23" s="5">
        <f>RANK(AN23,AN:AN,1)+COUNTIFS($AN$3:AN23,AN23)-1</f>
        <v>61</v>
      </c>
      <c r="B23" s="50" t="s">
        <v>897</v>
      </c>
      <c r="C23" s="50" t="s">
        <v>124</v>
      </c>
      <c r="D23" s="42">
        <v>0</v>
      </c>
      <c r="E23" s="42">
        <v>112</v>
      </c>
      <c r="F23" s="42">
        <v>58</v>
      </c>
      <c r="G23" s="42">
        <v>20</v>
      </c>
      <c r="H23" s="42">
        <v>0</v>
      </c>
      <c r="I23" s="42">
        <v>104</v>
      </c>
      <c r="J23" s="42">
        <v>46</v>
      </c>
      <c r="K23" s="42">
        <v>0</v>
      </c>
      <c r="L23" s="42">
        <v>0</v>
      </c>
      <c r="M23" s="42">
        <v>24</v>
      </c>
      <c r="N23" s="42">
        <v>50</v>
      </c>
      <c r="O23" s="42">
        <v>32</v>
      </c>
      <c r="P23" s="42">
        <v>0</v>
      </c>
      <c r="Q23" s="42">
        <v>15</v>
      </c>
      <c r="R23" s="42">
        <v>46</v>
      </c>
      <c r="S23" s="44">
        <v>21</v>
      </c>
      <c r="W23" s="1">
        <f t="shared" si="2"/>
        <v>0</v>
      </c>
      <c r="X23" s="1">
        <f t="shared" si="3"/>
        <v>76</v>
      </c>
      <c r="Y23" s="1">
        <f t="shared" si="4"/>
        <v>53</v>
      </c>
      <c r="Z23" s="1">
        <f t="shared" si="5"/>
        <v>20</v>
      </c>
      <c r="AA23" s="1">
        <f t="shared" si="6"/>
        <v>3</v>
      </c>
      <c r="AB23" s="1">
        <f t="shared" si="7"/>
        <v>3</v>
      </c>
      <c r="AC23" s="1">
        <f t="shared" si="8"/>
        <v>49</v>
      </c>
      <c r="AD23" s="1">
        <f t="shared" si="9"/>
        <v>65</v>
      </c>
      <c r="AE23" s="1">
        <f t="shared" si="10"/>
        <v>113</v>
      </c>
      <c r="AF23" s="1">
        <f t="shared" si="11"/>
        <v>60</v>
      </c>
      <c r="AG23" s="1">
        <f t="shared" si="12"/>
        <v>50</v>
      </c>
      <c r="AH23" s="1">
        <f t="shared" si="13"/>
        <v>7</v>
      </c>
      <c r="AI23" s="1">
        <f t="shared" si="14"/>
        <v>79</v>
      </c>
      <c r="AJ23">
        <f t="shared" si="15"/>
        <v>578</v>
      </c>
      <c r="AK23" s="1">
        <f t="shared" si="16"/>
        <v>1</v>
      </c>
      <c r="AL23" s="1">
        <f>RANK(AJ23,AJ:AJ,0)+COUNTIFS($AJ$3:AJ23,AJ23)-1</f>
        <v>62</v>
      </c>
      <c r="AM23" s="1">
        <f>RANK(AK23,AK:AK,0)+COUNTIFS($AK$3:AK23,AK23)-1</f>
        <v>89</v>
      </c>
      <c r="AN23" s="5">
        <f t="shared" si="17"/>
        <v>57.333333333333336</v>
      </c>
    </row>
    <row r="24" spans="1:40">
      <c r="A24" s="5">
        <f>RANK(AN24,AN:AN,1)+COUNTIFS($AN$3:AN24,AN24)-1</f>
        <v>80</v>
      </c>
      <c r="B24" s="50" t="s">
        <v>898</v>
      </c>
      <c r="C24" s="50" t="s">
        <v>5</v>
      </c>
      <c r="D24" s="42">
        <v>0</v>
      </c>
      <c r="E24" s="42">
        <v>47</v>
      </c>
      <c r="F24" s="42">
        <v>24</v>
      </c>
      <c r="G24" s="42">
        <v>63</v>
      </c>
      <c r="H24" s="42">
        <v>0</v>
      </c>
      <c r="I24" s="42">
        <v>52</v>
      </c>
      <c r="J24" s="42">
        <v>3</v>
      </c>
      <c r="K24" s="42">
        <v>23</v>
      </c>
      <c r="L24" s="42">
        <v>125</v>
      </c>
      <c r="M24" s="42">
        <v>107</v>
      </c>
      <c r="N24" s="42">
        <v>0</v>
      </c>
      <c r="O24" s="42">
        <v>39</v>
      </c>
      <c r="P24" s="42">
        <v>62</v>
      </c>
      <c r="Q24" s="42">
        <v>113</v>
      </c>
      <c r="R24" s="42">
        <v>79</v>
      </c>
      <c r="S24" s="44">
        <v>22</v>
      </c>
      <c r="W24" s="1">
        <f t="shared" si="2"/>
        <v>0</v>
      </c>
      <c r="X24" s="1">
        <f t="shared" si="3"/>
        <v>11</v>
      </c>
      <c r="Y24" s="1">
        <f t="shared" si="4"/>
        <v>19</v>
      </c>
      <c r="Z24" s="1">
        <f t="shared" si="5"/>
        <v>63</v>
      </c>
      <c r="AA24" s="1">
        <f t="shared" si="6"/>
        <v>3</v>
      </c>
      <c r="AB24" s="1">
        <f t="shared" si="7"/>
        <v>55</v>
      </c>
      <c r="AC24" s="1">
        <f t="shared" si="8"/>
        <v>92</v>
      </c>
      <c r="AD24" s="1">
        <f t="shared" si="9"/>
        <v>42</v>
      </c>
      <c r="AE24" s="1">
        <f t="shared" si="10"/>
        <v>12</v>
      </c>
      <c r="AF24" s="1">
        <f t="shared" si="11"/>
        <v>23</v>
      </c>
      <c r="AG24" s="1">
        <f t="shared" si="12"/>
        <v>0</v>
      </c>
      <c r="AH24" s="1">
        <f t="shared" si="13"/>
        <v>14</v>
      </c>
      <c r="AI24" s="1">
        <f t="shared" si="14"/>
        <v>17</v>
      </c>
      <c r="AJ24">
        <f t="shared" si="15"/>
        <v>351</v>
      </c>
      <c r="AK24" s="1">
        <f t="shared" si="16"/>
        <v>1</v>
      </c>
      <c r="AL24" s="1">
        <f>RANK(AJ24,AJ:AJ,0)+COUNTIFS($AJ$3:AJ24,AJ24)-1</f>
        <v>98</v>
      </c>
      <c r="AM24" s="1">
        <f>RANK(AK24,AK:AK,0)+COUNTIFS($AK$3:AK24,AK24)-1</f>
        <v>90</v>
      </c>
      <c r="AN24" s="5">
        <f t="shared" si="17"/>
        <v>70</v>
      </c>
    </row>
    <row r="25" spans="1:40">
      <c r="A25" s="5">
        <f>RANK(AN25,AN:AN,1)+COUNTIFS($AN$3:AN25,AN25)-1</f>
        <v>9</v>
      </c>
      <c r="B25" s="50" t="s">
        <v>899</v>
      </c>
      <c r="C25" s="50" t="s">
        <v>50</v>
      </c>
      <c r="D25" s="42">
        <v>0</v>
      </c>
      <c r="E25" s="42">
        <v>131</v>
      </c>
      <c r="F25" s="42">
        <v>65</v>
      </c>
      <c r="G25" s="42">
        <v>82</v>
      </c>
      <c r="H25" s="42">
        <v>112</v>
      </c>
      <c r="I25" s="42">
        <v>5</v>
      </c>
      <c r="J25" s="42">
        <v>106</v>
      </c>
      <c r="K25" s="42">
        <v>47</v>
      </c>
      <c r="L25" s="42">
        <v>6</v>
      </c>
      <c r="M25" s="42">
        <v>9</v>
      </c>
      <c r="N25" s="42">
        <v>0</v>
      </c>
      <c r="O25" s="42">
        <v>51</v>
      </c>
      <c r="P25" s="42">
        <v>114</v>
      </c>
      <c r="Q25" s="42">
        <v>0</v>
      </c>
      <c r="R25" s="42">
        <v>80</v>
      </c>
      <c r="S25" s="44">
        <v>23</v>
      </c>
      <c r="W25" s="1">
        <f t="shared" si="2"/>
        <v>0</v>
      </c>
      <c r="X25" s="1">
        <f t="shared" si="3"/>
        <v>95</v>
      </c>
      <c r="Y25" s="1">
        <f t="shared" si="4"/>
        <v>60</v>
      </c>
      <c r="Z25" s="1">
        <f t="shared" si="5"/>
        <v>82</v>
      </c>
      <c r="AA25" s="1">
        <f t="shared" si="6"/>
        <v>109</v>
      </c>
      <c r="AB25" s="1">
        <f t="shared" si="7"/>
        <v>102</v>
      </c>
      <c r="AC25" s="1">
        <f t="shared" si="8"/>
        <v>11</v>
      </c>
      <c r="AD25" s="1">
        <f t="shared" si="9"/>
        <v>18</v>
      </c>
      <c r="AE25" s="1">
        <f t="shared" si="10"/>
        <v>107</v>
      </c>
      <c r="AF25" s="1">
        <f t="shared" si="11"/>
        <v>75</v>
      </c>
      <c r="AG25" s="1">
        <f t="shared" si="12"/>
        <v>0</v>
      </c>
      <c r="AH25" s="1">
        <f t="shared" si="13"/>
        <v>26</v>
      </c>
      <c r="AI25" s="1">
        <f t="shared" si="14"/>
        <v>35</v>
      </c>
      <c r="AJ25">
        <f t="shared" si="15"/>
        <v>720</v>
      </c>
      <c r="AK25" s="1">
        <f t="shared" si="16"/>
        <v>5</v>
      </c>
      <c r="AL25" s="1">
        <f>RANK(AJ25,AJ:AJ,0)+COUNTIFS($AJ$3:AJ25,AJ25)-1</f>
        <v>27</v>
      </c>
      <c r="AM25" s="1">
        <f>RANK(AK25,AK:AK,0)+COUNTIFS($AK$3:AK25,AK25)-1</f>
        <v>6</v>
      </c>
      <c r="AN25" s="5">
        <f t="shared" si="17"/>
        <v>18.666666666666668</v>
      </c>
    </row>
    <row r="26" spans="1:40">
      <c r="A26" s="5">
        <f>RANK(AN26,AN:AN,1)+COUNTIFS($AN$3:AN26,AN26)-1</f>
        <v>12</v>
      </c>
      <c r="B26" s="50" t="s">
        <v>900</v>
      </c>
      <c r="C26" s="50" t="s">
        <v>35</v>
      </c>
      <c r="D26" s="42">
        <v>0</v>
      </c>
      <c r="E26" s="42">
        <v>123</v>
      </c>
      <c r="F26" s="42">
        <v>0</v>
      </c>
      <c r="G26" s="42">
        <v>117</v>
      </c>
      <c r="H26" s="42">
        <v>65</v>
      </c>
      <c r="I26" s="42">
        <v>39</v>
      </c>
      <c r="J26" s="42">
        <v>79</v>
      </c>
      <c r="K26" s="42">
        <v>0</v>
      </c>
      <c r="L26" s="42">
        <v>84</v>
      </c>
      <c r="M26" s="42">
        <v>25</v>
      </c>
      <c r="N26" s="42">
        <v>86</v>
      </c>
      <c r="O26" s="42">
        <v>125</v>
      </c>
      <c r="P26" s="42">
        <v>50</v>
      </c>
      <c r="Q26" s="42">
        <v>62</v>
      </c>
      <c r="R26" s="42">
        <v>113</v>
      </c>
      <c r="S26" s="44">
        <v>24</v>
      </c>
      <c r="W26" s="1">
        <f t="shared" si="2"/>
        <v>0</v>
      </c>
      <c r="X26" s="1">
        <f t="shared" si="3"/>
        <v>87</v>
      </c>
      <c r="Y26" s="1">
        <f t="shared" si="4"/>
        <v>5</v>
      </c>
      <c r="Z26" s="1">
        <f t="shared" si="5"/>
        <v>117</v>
      </c>
      <c r="AA26" s="1">
        <f t="shared" si="6"/>
        <v>62</v>
      </c>
      <c r="AB26" s="1">
        <f t="shared" si="7"/>
        <v>68</v>
      </c>
      <c r="AC26" s="1">
        <f t="shared" si="8"/>
        <v>16</v>
      </c>
      <c r="AD26" s="1">
        <f t="shared" si="9"/>
        <v>65</v>
      </c>
      <c r="AE26" s="1">
        <f t="shared" si="10"/>
        <v>29</v>
      </c>
      <c r="AF26" s="1">
        <f t="shared" si="11"/>
        <v>59</v>
      </c>
      <c r="AG26" s="1">
        <f t="shared" si="12"/>
        <v>86</v>
      </c>
      <c r="AH26" s="1">
        <f t="shared" si="13"/>
        <v>100</v>
      </c>
      <c r="AI26" s="1">
        <f t="shared" si="14"/>
        <v>29</v>
      </c>
      <c r="AJ26">
        <f t="shared" si="15"/>
        <v>723</v>
      </c>
      <c r="AK26" s="1">
        <f t="shared" si="16"/>
        <v>4</v>
      </c>
      <c r="AL26" s="1">
        <f>RANK(AJ26,AJ:AJ,0)+COUNTIFS($AJ$3:AJ26,AJ26)-1</f>
        <v>24</v>
      </c>
      <c r="AM26" s="1">
        <f>RANK(AK26,AK:AK,0)+COUNTIFS($AK$3:AK26,AK26)-1</f>
        <v>25</v>
      </c>
      <c r="AN26" s="5">
        <f t="shared" si="17"/>
        <v>24.333333333333332</v>
      </c>
    </row>
    <row r="27" spans="1:40">
      <c r="A27" s="5">
        <f>RANK(AN27,AN:AN,1)+COUNTIFS($AN$3:AN27,AN27)-1</f>
        <v>5</v>
      </c>
      <c r="B27" s="52" t="s">
        <v>901</v>
      </c>
      <c r="C27" s="52" t="s">
        <v>70</v>
      </c>
      <c r="D27" s="42">
        <v>0</v>
      </c>
      <c r="E27" s="42">
        <v>59</v>
      </c>
      <c r="F27" s="42">
        <v>87</v>
      </c>
      <c r="G27" s="42">
        <v>131</v>
      </c>
      <c r="H27" s="42">
        <v>123</v>
      </c>
      <c r="I27" s="42">
        <v>0</v>
      </c>
      <c r="J27" s="42">
        <v>26</v>
      </c>
      <c r="K27" s="42">
        <v>76</v>
      </c>
      <c r="L27" s="42">
        <v>22</v>
      </c>
      <c r="M27" s="42">
        <v>48</v>
      </c>
      <c r="N27" s="42">
        <v>61</v>
      </c>
      <c r="O27" s="42">
        <v>0</v>
      </c>
      <c r="P27" s="42">
        <v>119</v>
      </c>
      <c r="Q27" s="42">
        <v>83</v>
      </c>
      <c r="R27" s="42">
        <v>102</v>
      </c>
      <c r="S27" s="44">
        <v>25</v>
      </c>
      <c r="W27" s="1">
        <f t="shared" si="2"/>
        <v>0</v>
      </c>
      <c r="X27" s="1">
        <f t="shared" si="3"/>
        <v>23</v>
      </c>
      <c r="Y27" s="1">
        <f t="shared" si="4"/>
        <v>82</v>
      </c>
      <c r="Z27" s="1">
        <f t="shared" si="5"/>
        <v>131</v>
      </c>
      <c r="AA27" s="1">
        <f t="shared" si="6"/>
        <v>120</v>
      </c>
      <c r="AB27" s="1">
        <f t="shared" si="7"/>
        <v>107</v>
      </c>
      <c r="AC27" s="1">
        <f t="shared" si="8"/>
        <v>69</v>
      </c>
      <c r="AD27" s="1">
        <f t="shared" si="9"/>
        <v>11</v>
      </c>
      <c r="AE27" s="1">
        <f t="shared" si="10"/>
        <v>91</v>
      </c>
      <c r="AF27" s="1">
        <f t="shared" si="11"/>
        <v>36</v>
      </c>
      <c r="AG27" s="1">
        <f t="shared" si="12"/>
        <v>61</v>
      </c>
      <c r="AH27" s="1">
        <f t="shared" si="13"/>
        <v>25</v>
      </c>
      <c r="AI27" s="1">
        <f t="shared" si="14"/>
        <v>40</v>
      </c>
      <c r="AJ27">
        <f t="shared" si="15"/>
        <v>796</v>
      </c>
      <c r="AK27" s="1">
        <f t="shared" si="16"/>
        <v>5</v>
      </c>
      <c r="AL27" s="1">
        <f>RANK(AJ27,AJ:AJ,0)+COUNTIFS($AJ$3:AJ27,AJ27)-1</f>
        <v>13</v>
      </c>
      <c r="AM27" s="1">
        <f>RANK(AK27,AK:AK,0)+COUNTIFS($AK$3:AK27,AK27)-1</f>
        <v>7</v>
      </c>
      <c r="AN27" s="5">
        <f t="shared" si="17"/>
        <v>15</v>
      </c>
    </row>
    <row r="28" spans="1:40">
      <c r="A28" s="5">
        <f>RANK(AN28,AN:AN,1)+COUNTIFS($AN$3:AN28,AN28)-1</f>
        <v>62</v>
      </c>
      <c r="B28" s="52" t="s">
        <v>902</v>
      </c>
      <c r="C28" s="52" t="s">
        <v>49</v>
      </c>
      <c r="D28" s="42">
        <v>0</v>
      </c>
      <c r="E28" s="42">
        <v>75</v>
      </c>
      <c r="F28" s="42">
        <v>96</v>
      </c>
      <c r="G28" s="42">
        <v>15</v>
      </c>
      <c r="H28" s="42">
        <v>42</v>
      </c>
      <c r="I28" s="42">
        <v>121</v>
      </c>
      <c r="J28" s="42">
        <v>0</v>
      </c>
      <c r="K28" s="42">
        <v>19</v>
      </c>
      <c r="L28" s="42">
        <v>122</v>
      </c>
      <c r="M28" s="42">
        <v>112</v>
      </c>
      <c r="N28" s="42">
        <v>2</v>
      </c>
      <c r="O28" s="42">
        <v>98</v>
      </c>
      <c r="P28" s="42">
        <v>131</v>
      </c>
      <c r="Q28" s="42">
        <v>0</v>
      </c>
      <c r="R28" s="42">
        <v>10</v>
      </c>
      <c r="S28" s="44">
        <v>26</v>
      </c>
      <c r="W28" s="1">
        <f t="shared" si="2"/>
        <v>0</v>
      </c>
      <c r="X28" s="1">
        <f t="shared" si="3"/>
        <v>39</v>
      </c>
      <c r="Y28" s="1">
        <f t="shared" si="4"/>
        <v>91</v>
      </c>
      <c r="Z28" s="1">
        <f t="shared" si="5"/>
        <v>15</v>
      </c>
      <c r="AA28" s="1">
        <f t="shared" si="6"/>
        <v>39</v>
      </c>
      <c r="AB28" s="1">
        <f t="shared" si="7"/>
        <v>14</v>
      </c>
      <c r="AC28" s="1">
        <f t="shared" si="8"/>
        <v>95</v>
      </c>
      <c r="AD28" s="1">
        <f t="shared" si="9"/>
        <v>46</v>
      </c>
      <c r="AE28" s="1">
        <f t="shared" si="10"/>
        <v>9</v>
      </c>
      <c r="AF28" s="1">
        <f t="shared" si="11"/>
        <v>28</v>
      </c>
      <c r="AG28" s="1">
        <f t="shared" si="12"/>
        <v>2</v>
      </c>
      <c r="AH28" s="1">
        <f t="shared" si="13"/>
        <v>73</v>
      </c>
      <c r="AI28" s="1">
        <f t="shared" si="14"/>
        <v>52</v>
      </c>
      <c r="AJ28">
        <f t="shared" si="15"/>
        <v>503</v>
      </c>
      <c r="AK28" s="1">
        <f t="shared" si="16"/>
        <v>2</v>
      </c>
      <c r="AL28" s="1">
        <f>RANK(AJ28,AJ:AJ,0)+COUNTIFS($AJ$3:AJ28,AJ28)-1</f>
        <v>78</v>
      </c>
      <c r="AM28" s="1">
        <f>RANK(AK28,AK:AK,0)+COUNTIFS($AK$3:AK28,AK28)-1</f>
        <v>68</v>
      </c>
      <c r="AN28" s="5">
        <f t="shared" si="17"/>
        <v>57.333333333333336</v>
      </c>
    </row>
    <row r="29" spans="1:40">
      <c r="A29" s="5">
        <f>RANK(AN29,AN:AN,1)+COUNTIFS($AN$3:AN29,AN29)-1</f>
        <v>76</v>
      </c>
      <c r="B29" s="52" t="s">
        <v>903</v>
      </c>
      <c r="C29" s="52" t="s">
        <v>92</v>
      </c>
      <c r="D29" s="42">
        <v>0</v>
      </c>
      <c r="E29" s="42">
        <v>27</v>
      </c>
      <c r="F29" s="42">
        <v>73</v>
      </c>
      <c r="G29" s="42">
        <v>130</v>
      </c>
      <c r="H29" s="42">
        <v>48</v>
      </c>
      <c r="I29" s="42">
        <v>119</v>
      </c>
      <c r="J29" s="42">
        <v>102</v>
      </c>
      <c r="K29" s="42">
        <v>0</v>
      </c>
      <c r="L29" s="42">
        <v>123</v>
      </c>
      <c r="M29" s="42">
        <v>83</v>
      </c>
      <c r="N29" s="42">
        <v>76</v>
      </c>
      <c r="O29" s="42">
        <v>0</v>
      </c>
      <c r="P29" s="42">
        <v>53</v>
      </c>
      <c r="Q29" s="42">
        <v>61</v>
      </c>
      <c r="R29" s="42">
        <v>26</v>
      </c>
      <c r="S29" s="44">
        <v>27</v>
      </c>
      <c r="W29" s="1">
        <f t="shared" si="2"/>
        <v>0</v>
      </c>
      <c r="X29" s="1">
        <f t="shared" si="3"/>
        <v>9</v>
      </c>
      <c r="Y29" s="1">
        <f t="shared" si="4"/>
        <v>68</v>
      </c>
      <c r="Z29" s="1">
        <f t="shared" si="5"/>
        <v>130</v>
      </c>
      <c r="AA29" s="1">
        <f t="shared" si="6"/>
        <v>45</v>
      </c>
      <c r="AB29" s="1">
        <f t="shared" si="7"/>
        <v>12</v>
      </c>
      <c r="AC29" s="1">
        <f t="shared" si="8"/>
        <v>7</v>
      </c>
      <c r="AD29" s="1">
        <f t="shared" si="9"/>
        <v>65</v>
      </c>
      <c r="AE29" s="1">
        <f t="shared" si="10"/>
        <v>10</v>
      </c>
      <c r="AF29" s="1">
        <f t="shared" si="11"/>
        <v>1</v>
      </c>
      <c r="AG29" s="1">
        <f t="shared" si="12"/>
        <v>76</v>
      </c>
      <c r="AH29" s="1">
        <f t="shared" si="13"/>
        <v>25</v>
      </c>
      <c r="AI29" s="1">
        <f t="shared" si="14"/>
        <v>26</v>
      </c>
      <c r="AJ29">
        <f t="shared" si="15"/>
        <v>474</v>
      </c>
      <c r="AK29" s="1">
        <f t="shared" si="16"/>
        <v>1</v>
      </c>
      <c r="AL29" s="1">
        <f>RANK(AJ29,AJ:AJ,0)+COUNTIFS($AJ$3:AJ29,AJ29)-1</f>
        <v>87</v>
      </c>
      <c r="AM29" s="1">
        <f>RANK(AK29,AK:AK,0)+COUNTIFS($AK$3:AK29,AK29)-1</f>
        <v>91</v>
      </c>
      <c r="AN29" s="5">
        <f t="shared" si="17"/>
        <v>68.333333333333329</v>
      </c>
    </row>
    <row r="30" spans="1:40">
      <c r="A30" s="5">
        <f>RANK(AN30,AN:AN,1)+COUNTIFS($AN$3:AN30,AN30)-1</f>
        <v>3</v>
      </c>
      <c r="B30" s="52" t="s">
        <v>904</v>
      </c>
      <c r="C30" s="52" t="s">
        <v>83</v>
      </c>
      <c r="D30" s="42">
        <v>0</v>
      </c>
      <c r="E30" s="42">
        <v>13</v>
      </c>
      <c r="F30" s="42">
        <v>93</v>
      </c>
      <c r="G30" s="42">
        <v>40</v>
      </c>
      <c r="H30" s="42">
        <v>41</v>
      </c>
      <c r="I30" s="42">
        <v>36</v>
      </c>
      <c r="J30" s="42">
        <v>11</v>
      </c>
      <c r="K30" s="42">
        <v>0</v>
      </c>
      <c r="L30" s="42">
        <v>8</v>
      </c>
      <c r="M30" s="42">
        <v>130</v>
      </c>
      <c r="N30" s="42">
        <v>100</v>
      </c>
      <c r="O30" s="42">
        <v>120</v>
      </c>
      <c r="P30" s="42">
        <v>0</v>
      </c>
      <c r="Q30" s="42">
        <v>77</v>
      </c>
      <c r="R30" s="42">
        <v>116</v>
      </c>
      <c r="S30" s="44">
        <v>28</v>
      </c>
      <c r="W30" s="1">
        <f t="shared" si="2"/>
        <v>0</v>
      </c>
      <c r="X30" s="1">
        <f t="shared" si="3"/>
        <v>23</v>
      </c>
      <c r="Y30" s="1">
        <f t="shared" si="4"/>
        <v>88</v>
      </c>
      <c r="Z30" s="1">
        <f t="shared" si="5"/>
        <v>40</v>
      </c>
      <c r="AA30" s="1">
        <f t="shared" si="6"/>
        <v>38</v>
      </c>
      <c r="AB30" s="1">
        <f t="shared" si="7"/>
        <v>71</v>
      </c>
      <c r="AC30" s="1">
        <f t="shared" si="8"/>
        <v>84</v>
      </c>
      <c r="AD30" s="1">
        <f t="shared" si="9"/>
        <v>65</v>
      </c>
      <c r="AE30" s="1">
        <f t="shared" si="10"/>
        <v>105</v>
      </c>
      <c r="AF30" s="1">
        <f t="shared" si="11"/>
        <v>46</v>
      </c>
      <c r="AG30" s="1">
        <f t="shared" si="12"/>
        <v>100</v>
      </c>
      <c r="AH30" s="1">
        <f t="shared" si="13"/>
        <v>95</v>
      </c>
      <c r="AI30" s="1">
        <f t="shared" si="14"/>
        <v>79</v>
      </c>
      <c r="AJ30">
        <f t="shared" si="15"/>
        <v>834</v>
      </c>
      <c r="AK30" s="1">
        <f t="shared" si="16"/>
        <v>5</v>
      </c>
      <c r="AL30" s="1">
        <f>RANK(AJ30,AJ:AJ,0)+COUNTIFS($AJ$3:AJ30,AJ30)-1</f>
        <v>4</v>
      </c>
      <c r="AM30" s="1">
        <f>RANK(AK30,AK:AK,0)+COUNTIFS($AK$3:AK30,AK30)-1</f>
        <v>8</v>
      </c>
      <c r="AN30" s="5">
        <f t="shared" si="17"/>
        <v>13.333333333333334</v>
      </c>
    </row>
    <row r="31" spans="1:40">
      <c r="A31" s="5">
        <f>RANK(AN31,AN:AN,1)+COUNTIFS($AN$3:AN31,AN31)-1</f>
        <v>4</v>
      </c>
      <c r="B31" s="52" t="s">
        <v>905</v>
      </c>
      <c r="C31" s="52" t="s">
        <v>94</v>
      </c>
      <c r="D31" s="42">
        <v>0</v>
      </c>
      <c r="E31" s="42">
        <v>116</v>
      </c>
      <c r="F31" s="42">
        <v>99</v>
      </c>
      <c r="G31" s="42">
        <v>131</v>
      </c>
      <c r="H31" s="42">
        <v>30</v>
      </c>
      <c r="I31" s="42">
        <v>0</v>
      </c>
      <c r="J31" s="42">
        <v>50</v>
      </c>
      <c r="K31" s="42">
        <v>69</v>
      </c>
      <c r="L31" s="42">
        <v>38</v>
      </c>
      <c r="M31" s="42">
        <v>52</v>
      </c>
      <c r="N31" s="42">
        <v>103</v>
      </c>
      <c r="O31" s="42">
        <v>78</v>
      </c>
      <c r="P31" s="42">
        <v>0</v>
      </c>
      <c r="Q31" s="42">
        <v>2</v>
      </c>
      <c r="R31" s="42">
        <v>69</v>
      </c>
      <c r="S31" s="44">
        <v>29</v>
      </c>
      <c r="W31" s="1">
        <f t="shared" si="2"/>
        <v>0</v>
      </c>
      <c r="X31" s="1">
        <f t="shared" si="3"/>
        <v>80</v>
      </c>
      <c r="Y31" s="1">
        <f t="shared" si="4"/>
        <v>94</v>
      </c>
      <c r="Z31" s="1">
        <f t="shared" si="5"/>
        <v>131</v>
      </c>
      <c r="AA31" s="1">
        <f t="shared" si="6"/>
        <v>27</v>
      </c>
      <c r="AB31" s="1">
        <f t="shared" si="7"/>
        <v>107</v>
      </c>
      <c r="AC31" s="1">
        <f t="shared" si="8"/>
        <v>45</v>
      </c>
      <c r="AD31" s="1">
        <f t="shared" si="9"/>
        <v>4</v>
      </c>
      <c r="AE31" s="1">
        <f t="shared" si="10"/>
        <v>75</v>
      </c>
      <c r="AF31" s="1">
        <f t="shared" si="11"/>
        <v>32</v>
      </c>
      <c r="AG31" s="1">
        <f t="shared" si="12"/>
        <v>103</v>
      </c>
      <c r="AH31" s="1">
        <f t="shared" si="13"/>
        <v>53</v>
      </c>
      <c r="AI31" s="1">
        <f t="shared" si="14"/>
        <v>79</v>
      </c>
      <c r="AJ31">
        <f t="shared" si="15"/>
        <v>830</v>
      </c>
      <c r="AK31" s="1">
        <f t="shared" si="16"/>
        <v>5</v>
      </c>
      <c r="AL31" s="1">
        <f>RANK(AJ31,AJ:AJ,0)+COUNTIFS($AJ$3:AJ31,AJ31)-1</f>
        <v>5</v>
      </c>
      <c r="AM31" s="1">
        <f>RANK(AK31,AK:AK,0)+COUNTIFS($AK$3:AK31,AK31)-1</f>
        <v>9</v>
      </c>
      <c r="AN31" s="5">
        <f t="shared" si="17"/>
        <v>14.333333333333334</v>
      </c>
    </row>
    <row r="32" spans="1:40">
      <c r="A32" s="5">
        <f>RANK(AN32,AN:AN,1)+COUNTIFS($AN$3:AN32,AN32)-1</f>
        <v>53</v>
      </c>
      <c r="B32" s="52" t="s">
        <v>906</v>
      </c>
      <c r="C32" s="52" t="s">
        <v>41</v>
      </c>
      <c r="D32" s="42">
        <v>0</v>
      </c>
      <c r="E32" s="42">
        <v>109</v>
      </c>
      <c r="F32" s="42">
        <v>131</v>
      </c>
      <c r="G32" s="42">
        <v>91</v>
      </c>
      <c r="H32" s="42">
        <v>0</v>
      </c>
      <c r="I32" s="42">
        <v>77</v>
      </c>
      <c r="J32" s="42">
        <v>96</v>
      </c>
      <c r="K32" s="42">
        <v>8</v>
      </c>
      <c r="L32" s="42">
        <v>116</v>
      </c>
      <c r="M32" s="42">
        <v>11</v>
      </c>
      <c r="N32" s="42">
        <v>73</v>
      </c>
      <c r="O32" s="42">
        <v>0</v>
      </c>
      <c r="P32" s="42">
        <v>130</v>
      </c>
      <c r="Q32" s="42">
        <v>36</v>
      </c>
      <c r="R32" s="42">
        <v>27</v>
      </c>
      <c r="S32" s="44">
        <v>30</v>
      </c>
      <c r="W32" s="1">
        <f t="shared" si="2"/>
        <v>0</v>
      </c>
      <c r="X32" s="1">
        <f t="shared" si="3"/>
        <v>73</v>
      </c>
      <c r="Y32" s="1">
        <f t="shared" si="4"/>
        <v>126</v>
      </c>
      <c r="Z32" s="1">
        <f t="shared" si="5"/>
        <v>91</v>
      </c>
      <c r="AA32" s="1">
        <f t="shared" si="6"/>
        <v>3</v>
      </c>
      <c r="AB32" s="1">
        <f t="shared" si="7"/>
        <v>30</v>
      </c>
      <c r="AC32" s="1">
        <f t="shared" si="8"/>
        <v>1</v>
      </c>
      <c r="AD32" s="1">
        <f t="shared" si="9"/>
        <v>57</v>
      </c>
      <c r="AE32" s="1">
        <f t="shared" si="10"/>
        <v>3</v>
      </c>
      <c r="AF32" s="1">
        <f t="shared" si="11"/>
        <v>73</v>
      </c>
      <c r="AG32" s="1">
        <f t="shared" si="12"/>
        <v>73</v>
      </c>
      <c r="AH32" s="1">
        <f t="shared" si="13"/>
        <v>25</v>
      </c>
      <c r="AI32" s="1">
        <f t="shared" si="14"/>
        <v>51</v>
      </c>
      <c r="AJ32">
        <f t="shared" si="15"/>
        <v>606</v>
      </c>
      <c r="AK32" s="1">
        <f t="shared" si="16"/>
        <v>2</v>
      </c>
      <c r="AL32" s="1">
        <f>RANK(AJ32,AJ:AJ,0)+COUNTIFS($AJ$3:AJ32,AJ32)-1</f>
        <v>53</v>
      </c>
      <c r="AM32" s="1">
        <f>RANK(AK32,AK:AK,0)+COUNTIFS($AK$3:AK32,AK32)-1</f>
        <v>69</v>
      </c>
      <c r="AN32" s="5">
        <f t="shared" si="17"/>
        <v>50.666666666666664</v>
      </c>
    </row>
    <row r="33" spans="1:40">
      <c r="A33" s="5">
        <f>RANK(AN33,AN:AN,1)+COUNTIFS($AN$3:AN33,AN33)-1</f>
        <v>6</v>
      </c>
      <c r="B33" s="52" t="s">
        <v>907</v>
      </c>
      <c r="C33" s="52" t="s">
        <v>47</v>
      </c>
      <c r="D33" s="42">
        <v>0</v>
      </c>
      <c r="E33" s="42">
        <v>98</v>
      </c>
      <c r="F33" s="42">
        <v>103</v>
      </c>
      <c r="G33" s="42">
        <v>131</v>
      </c>
      <c r="H33" s="42">
        <v>0</v>
      </c>
      <c r="I33" s="42">
        <v>35</v>
      </c>
      <c r="J33" s="42">
        <v>2</v>
      </c>
      <c r="K33" s="42">
        <v>131</v>
      </c>
      <c r="L33" s="42">
        <v>63</v>
      </c>
      <c r="M33" s="42">
        <v>0</v>
      </c>
      <c r="N33" s="42">
        <v>37</v>
      </c>
      <c r="O33" s="42">
        <v>122</v>
      </c>
      <c r="P33" s="42">
        <v>57</v>
      </c>
      <c r="Q33" s="42">
        <v>55</v>
      </c>
      <c r="R33" s="42">
        <v>15</v>
      </c>
      <c r="S33" s="44">
        <v>31</v>
      </c>
      <c r="W33" s="1">
        <f t="shared" si="2"/>
        <v>0</v>
      </c>
      <c r="X33" s="1">
        <f t="shared" si="3"/>
        <v>62</v>
      </c>
      <c r="Y33" s="1">
        <f t="shared" si="4"/>
        <v>98</v>
      </c>
      <c r="Z33" s="1">
        <f t="shared" si="5"/>
        <v>131</v>
      </c>
      <c r="AA33" s="1">
        <f t="shared" si="6"/>
        <v>3</v>
      </c>
      <c r="AB33" s="1">
        <f t="shared" si="7"/>
        <v>72</v>
      </c>
      <c r="AC33" s="1">
        <f t="shared" si="8"/>
        <v>93</v>
      </c>
      <c r="AD33" s="1">
        <f t="shared" si="9"/>
        <v>66</v>
      </c>
      <c r="AE33" s="1">
        <f t="shared" si="10"/>
        <v>50</v>
      </c>
      <c r="AF33" s="1">
        <f t="shared" si="11"/>
        <v>84</v>
      </c>
      <c r="AG33" s="1">
        <f t="shared" si="12"/>
        <v>37</v>
      </c>
      <c r="AH33" s="1">
        <f t="shared" si="13"/>
        <v>97</v>
      </c>
      <c r="AI33" s="1">
        <f t="shared" si="14"/>
        <v>22</v>
      </c>
      <c r="AJ33">
        <f t="shared" si="15"/>
        <v>815</v>
      </c>
      <c r="AK33" s="1">
        <f t="shared" si="16"/>
        <v>5</v>
      </c>
      <c r="AL33" s="1">
        <f>RANK(AJ33,AJ:AJ,0)+COUNTIFS($AJ$3:AJ33,AJ33)-1</f>
        <v>8</v>
      </c>
      <c r="AM33" s="1">
        <f>RANK(AK33,AK:AK,0)+COUNTIFS($AK$3:AK33,AK33)-1</f>
        <v>10</v>
      </c>
      <c r="AN33" s="5">
        <f t="shared" si="17"/>
        <v>16.333333333333332</v>
      </c>
    </row>
    <row r="34" spans="1:40">
      <c r="A34" s="5">
        <f>RANK(AN34,AN:AN,1)+COUNTIFS($AN$3:AN34,AN34)-1</f>
        <v>10</v>
      </c>
      <c r="B34" s="52" t="s">
        <v>908</v>
      </c>
      <c r="C34" s="52" t="s">
        <v>78</v>
      </c>
      <c r="D34" s="42">
        <v>0</v>
      </c>
      <c r="E34" s="42">
        <v>76</v>
      </c>
      <c r="F34" s="42">
        <v>131</v>
      </c>
      <c r="G34" s="42">
        <v>89</v>
      </c>
      <c r="H34" s="42">
        <v>106</v>
      </c>
      <c r="I34" s="42">
        <v>85</v>
      </c>
      <c r="J34" s="42">
        <v>73</v>
      </c>
      <c r="K34" s="42">
        <v>104</v>
      </c>
      <c r="L34" s="42">
        <v>0</v>
      </c>
      <c r="M34" s="42">
        <v>31</v>
      </c>
      <c r="N34" s="42">
        <v>117</v>
      </c>
      <c r="O34" s="42">
        <v>0</v>
      </c>
      <c r="P34" s="42">
        <v>88</v>
      </c>
      <c r="Q34" s="42">
        <v>34</v>
      </c>
      <c r="R34" s="42">
        <v>75</v>
      </c>
      <c r="S34" s="44">
        <v>32</v>
      </c>
      <c r="W34" s="1">
        <f t="shared" si="2"/>
        <v>0</v>
      </c>
      <c r="X34" s="1">
        <f t="shared" si="3"/>
        <v>40</v>
      </c>
      <c r="Y34" s="1">
        <f t="shared" si="4"/>
        <v>126</v>
      </c>
      <c r="Z34" s="1">
        <f t="shared" si="5"/>
        <v>89</v>
      </c>
      <c r="AA34" s="1">
        <f t="shared" si="6"/>
        <v>103</v>
      </c>
      <c r="AB34" s="1">
        <f t="shared" si="7"/>
        <v>22</v>
      </c>
      <c r="AC34" s="1">
        <f t="shared" si="8"/>
        <v>22</v>
      </c>
      <c r="AD34" s="1">
        <f t="shared" si="9"/>
        <v>39</v>
      </c>
      <c r="AE34" s="1">
        <f t="shared" si="10"/>
        <v>113</v>
      </c>
      <c r="AF34" s="1">
        <f t="shared" si="11"/>
        <v>53</v>
      </c>
      <c r="AG34" s="1">
        <f t="shared" si="12"/>
        <v>117</v>
      </c>
      <c r="AH34" s="1">
        <f t="shared" si="13"/>
        <v>25</v>
      </c>
      <c r="AI34" s="1">
        <f t="shared" si="14"/>
        <v>9</v>
      </c>
      <c r="AJ34">
        <f t="shared" si="15"/>
        <v>758</v>
      </c>
      <c r="AK34" s="1">
        <f t="shared" si="16"/>
        <v>5</v>
      </c>
      <c r="AL34" s="1">
        <f>RANK(AJ34,AJ:AJ,0)+COUNTIFS($AJ$3:AJ34,AJ34)-1</f>
        <v>18</v>
      </c>
      <c r="AM34" s="1">
        <f>RANK(AK34,AK:AK,0)+COUNTIFS($AK$3:AK34,AK34)-1</f>
        <v>11</v>
      </c>
      <c r="AN34" s="5">
        <f t="shared" si="17"/>
        <v>20.333333333333332</v>
      </c>
    </row>
    <row r="35" spans="1:40">
      <c r="A35" s="5">
        <f>RANK(AN35,AN:AN,1)+COUNTIFS($AN$3:AN35,AN35)-1</f>
        <v>8</v>
      </c>
      <c r="B35" s="52" t="s">
        <v>909</v>
      </c>
      <c r="C35" s="52" t="s">
        <v>115</v>
      </c>
      <c r="D35" s="42">
        <v>0</v>
      </c>
      <c r="E35" s="42">
        <v>6</v>
      </c>
      <c r="F35" s="42">
        <v>94</v>
      </c>
      <c r="G35" s="42">
        <v>131</v>
      </c>
      <c r="H35" s="42">
        <v>50</v>
      </c>
      <c r="I35" s="42">
        <v>4</v>
      </c>
      <c r="J35" s="42">
        <v>0</v>
      </c>
      <c r="K35" s="42">
        <v>82</v>
      </c>
      <c r="L35" s="42">
        <v>56</v>
      </c>
      <c r="M35" s="42">
        <v>0</v>
      </c>
      <c r="N35" s="42">
        <v>54</v>
      </c>
      <c r="O35" s="42">
        <v>58</v>
      </c>
      <c r="P35" s="42">
        <v>13</v>
      </c>
      <c r="Q35" s="42">
        <v>96</v>
      </c>
      <c r="R35" s="42">
        <v>40</v>
      </c>
      <c r="S35" s="44">
        <v>33</v>
      </c>
      <c r="W35" s="1">
        <f t="shared" si="2"/>
        <v>0</v>
      </c>
      <c r="X35" s="1">
        <f t="shared" si="3"/>
        <v>30</v>
      </c>
      <c r="Y35" s="1">
        <f t="shared" si="4"/>
        <v>89</v>
      </c>
      <c r="Z35" s="1">
        <f t="shared" si="5"/>
        <v>131</v>
      </c>
      <c r="AA35" s="1">
        <f t="shared" si="6"/>
        <v>47</v>
      </c>
      <c r="AB35" s="1">
        <f t="shared" si="7"/>
        <v>103</v>
      </c>
      <c r="AC35" s="1">
        <f t="shared" si="8"/>
        <v>95</v>
      </c>
      <c r="AD35" s="1">
        <f t="shared" si="9"/>
        <v>17</v>
      </c>
      <c r="AE35" s="1">
        <f t="shared" si="10"/>
        <v>57</v>
      </c>
      <c r="AF35" s="1">
        <f t="shared" si="11"/>
        <v>84</v>
      </c>
      <c r="AG35" s="1">
        <f t="shared" si="12"/>
        <v>54</v>
      </c>
      <c r="AH35" s="1">
        <f t="shared" si="13"/>
        <v>33</v>
      </c>
      <c r="AI35" s="1">
        <f t="shared" si="14"/>
        <v>66</v>
      </c>
      <c r="AJ35">
        <f t="shared" si="15"/>
        <v>806</v>
      </c>
      <c r="AK35" s="1">
        <f t="shared" si="16"/>
        <v>5</v>
      </c>
      <c r="AL35" s="1">
        <f>RANK(AJ35,AJ:AJ,0)+COUNTIFS($AJ$3:AJ35,AJ35)-1</f>
        <v>9</v>
      </c>
      <c r="AM35" s="1">
        <f>RANK(AK35,AK:AK,0)+COUNTIFS($AK$3:AK35,AK35)-1</f>
        <v>12</v>
      </c>
      <c r="AN35" s="5">
        <f t="shared" si="17"/>
        <v>18</v>
      </c>
    </row>
    <row r="36" spans="1:40">
      <c r="A36" s="5">
        <f>RANK(AN36,AN:AN,1)+COUNTIFS($AN$3:AN36,AN36)-1</f>
        <v>35</v>
      </c>
      <c r="B36" s="52" t="s">
        <v>910</v>
      </c>
      <c r="C36" s="52" t="s">
        <v>132</v>
      </c>
      <c r="D36" s="42">
        <v>0</v>
      </c>
      <c r="E36" s="42">
        <v>108</v>
      </c>
      <c r="F36" s="42">
        <v>68</v>
      </c>
      <c r="G36" s="42">
        <v>131</v>
      </c>
      <c r="H36" s="42">
        <v>0</v>
      </c>
      <c r="I36" s="42">
        <v>123</v>
      </c>
      <c r="J36" s="42">
        <v>90</v>
      </c>
      <c r="K36" s="42">
        <v>53</v>
      </c>
      <c r="L36" s="42">
        <v>26</v>
      </c>
      <c r="M36" s="42">
        <v>0</v>
      </c>
      <c r="N36" s="42">
        <v>119</v>
      </c>
      <c r="O36" s="42">
        <v>22</v>
      </c>
      <c r="P36" s="42">
        <v>83</v>
      </c>
      <c r="Q36" s="42">
        <v>48</v>
      </c>
      <c r="R36" s="42">
        <v>97</v>
      </c>
      <c r="S36" s="44">
        <v>34</v>
      </c>
      <c r="W36" s="1">
        <f t="shared" si="2"/>
        <v>0</v>
      </c>
      <c r="X36" s="1">
        <f t="shared" si="3"/>
        <v>72</v>
      </c>
      <c r="Y36" s="1">
        <f t="shared" si="4"/>
        <v>63</v>
      </c>
      <c r="Z36" s="1">
        <f t="shared" si="5"/>
        <v>131</v>
      </c>
      <c r="AA36" s="1">
        <f t="shared" si="6"/>
        <v>3</v>
      </c>
      <c r="AB36" s="1">
        <f t="shared" si="7"/>
        <v>16</v>
      </c>
      <c r="AC36" s="1">
        <f t="shared" si="8"/>
        <v>5</v>
      </c>
      <c r="AD36" s="1">
        <f t="shared" si="9"/>
        <v>12</v>
      </c>
      <c r="AE36" s="1">
        <f t="shared" si="10"/>
        <v>87</v>
      </c>
      <c r="AF36" s="1">
        <f t="shared" si="11"/>
        <v>84</v>
      </c>
      <c r="AG36" s="1">
        <f t="shared" si="12"/>
        <v>119</v>
      </c>
      <c r="AH36" s="1">
        <f t="shared" si="13"/>
        <v>3</v>
      </c>
      <c r="AI36" s="1">
        <f t="shared" si="14"/>
        <v>4</v>
      </c>
      <c r="AJ36">
        <f t="shared" si="15"/>
        <v>599</v>
      </c>
      <c r="AK36" s="1">
        <f t="shared" si="16"/>
        <v>4</v>
      </c>
      <c r="AL36" s="1">
        <f>RANK(AJ36,AJ:AJ,0)+COUNTIFS($AJ$3:AJ36,AJ36)-1</f>
        <v>58</v>
      </c>
      <c r="AM36" s="1">
        <f>RANK(AK36,AK:AK,0)+COUNTIFS($AK$3:AK36,AK36)-1</f>
        <v>26</v>
      </c>
      <c r="AN36" s="5">
        <f t="shared" si="17"/>
        <v>39.333333333333336</v>
      </c>
    </row>
    <row r="37" spans="1:40">
      <c r="A37" s="5">
        <f>RANK(AN37,AN:AN,1)+COUNTIFS($AN$3:AN37,AN37)-1</f>
        <v>59</v>
      </c>
      <c r="B37" s="52" t="s">
        <v>911</v>
      </c>
      <c r="C37" s="52" t="s">
        <v>22</v>
      </c>
      <c r="D37" s="42">
        <v>0</v>
      </c>
      <c r="E37" s="42">
        <v>122</v>
      </c>
      <c r="F37" s="42">
        <v>131</v>
      </c>
      <c r="G37" s="42">
        <v>0</v>
      </c>
      <c r="H37" s="42">
        <v>73</v>
      </c>
      <c r="I37" s="42">
        <v>71</v>
      </c>
      <c r="J37" s="42">
        <v>45</v>
      </c>
      <c r="K37" s="42">
        <v>0</v>
      </c>
      <c r="L37" s="42">
        <v>87</v>
      </c>
      <c r="M37" s="42">
        <v>88</v>
      </c>
      <c r="N37" s="42">
        <v>32</v>
      </c>
      <c r="O37" s="42">
        <v>31</v>
      </c>
      <c r="P37" s="42">
        <v>34</v>
      </c>
      <c r="Q37" s="42">
        <v>75</v>
      </c>
      <c r="R37" s="42">
        <v>104</v>
      </c>
      <c r="S37" s="44">
        <v>35</v>
      </c>
      <c r="W37" s="1">
        <f t="shared" si="2"/>
        <v>0</v>
      </c>
      <c r="X37" s="1">
        <f t="shared" si="3"/>
        <v>86</v>
      </c>
      <c r="Y37" s="1">
        <f t="shared" si="4"/>
        <v>126</v>
      </c>
      <c r="Z37" s="1">
        <f t="shared" si="5"/>
        <v>0</v>
      </c>
      <c r="AA37" s="1">
        <f t="shared" si="6"/>
        <v>70</v>
      </c>
      <c r="AB37" s="1">
        <f t="shared" si="7"/>
        <v>36</v>
      </c>
      <c r="AC37" s="1">
        <f t="shared" si="8"/>
        <v>50</v>
      </c>
      <c r="AD37" s="1">
        <f t="shared" si="9"/>
        <v>65</v>
      </c>
      <c r="AE37" s="1">
        <f t="shared" si="10"/>
        <v>26</v>
      </c>
      <c r="AF37" s="1">
        <f t="shared" si="11"/>
        <v>4</v>
      </c>
      <c r="AG37" s="1">
        <f t="shared" si="12"/>
        <v>32</v>
      </c>
      <c r="AH37" s="1">
        <f t="shared" si="13"/>
        <v>6</v>
      </c>
      <c r="AI37" s="1">
        <f t="shared" si="14"/>
        <v>45</v>
      </c>
      <c r="AJ37">
        <f t="shared" si="15"/>
        <v>546</v>
      </c>
      <c r="AK37" s="1">
        <f t="shared" si="16"/>
        <v>2</v>
      </c>
      <c r="AL37" s="1">
        <f>RANK(AJ37,AJ:AJ,0)+COUNTIFS($AJ$3:AJ37,AJ37)-1</f>
        <v>64</v>
      </c>
      <c r="AM37" s="1">
        <f>RANK(AK37,AK:AK,0)+COUNTIFS($AK$3:AK37,AK37)-1</f>
        <v>70</v>
      </c>
      <c r="AN37" s="5">
        <f t="shared" si="17"/>
        <v>56.333333333333336</v>
      </c>
    </row>
    <row r="38" spans="1:40">
      <c r="A38" s="5">
        <f>RANK(AN38,AN:AN,1)+COUNTIFS($AN$3:AN38,AN38)-1</f>
        <v>67</v>
      </c>
      <c r="B38" s="52" t="s">
        <v>912</v>
      </c>
      <c r="C38" s="52" t="s">
        <v>7</v>
      </c>
      <c r="D38" s="42">
        <v>0</v>
      </c>
      <c r="E38" s="42">
        <v>52</v>
      </c>
      <c r="F38" s="42">
        <v>21</v>
      </c>
      <c r="G38" s="42">
        <v>0</v>
      </c>
      <c r="H38" s="42">
        <v>39</v>
      </c>
      <c r="I38" s="42">
        <v>24</v>
      </c>
      <c r="J38" s="42">
        <v>25</v>
      </c>
      <c r="K38" s="42">
        <v>113</v>
      </c>
      <c r="L38" s="42">
        <v>23</v>
      </c>
      <c r="M38" s="42">
        <v>37</v>
      </c>
      <c r="N38" s="42">
        <v>44</v>
      </c>
      <c r="O38" s="42">
        <v>0</v>
      </c>
      <c r="P38" s="42">
        <v>65</v>
      </c>
      <c r="Q38" s="42">
        <v>86</v>
      </c>
      <c r="R38" s="42">
        <v>84</v>
      </c>
      <c r="S38" s="44">
        <v>36</v>
      </c>
      <c r="W38" s="1">
        <f t="shared" si="2"/>
        <v>0</v>
      </c>
      <c r="X38" s="1">
        <f t="shared" si="3"/>
        <v>16</v>
      </c>
      <c r="Y38" s="1">
        <f t="shared" si="4"/>
        <v>16</v>
      </c>
      <c r="Z38" s="1">
        <f t="shared" si="5"/>
        <v>0</v>
      </c>
      <c r="AA38" s="1">
        <f t="shared" si="6"/>
        <v>36</v>
      </c>
      <c r="AB38" s="1">
        <f t="shared" si="7"/>
        <v>83</v>
      </c>
      <c r="AC38" s="1">
        <f t="shared" si="8"/>
        <v>70</v>
      </c>
      <c r="AD38" s="1">
        <f t="shared" si="9"/>
        <v>48</v>
      </c>
      <c r="AE38" s="1">
        <f t="shared" si="10"/>
        <v>90</v>
      </c>
      <c r="AF38" s="1">
        <f t="shared" si="11"/>
        <v>47</v>
      </c>
      <c r="AG38" s="1">
        <f t="shared" si="12"/>
        <v>44</v>
      </c>
      <c r="AH38" s="1">
        <f t="shared" si="13"/>
        <v>25</v>
      </c>
      <c r="AI38" s="1">
        <f t="shared" si="14"/>
        <v>14</v>
      </c>
      <c r="AJ38">
        <f t="shared" si="15"/>
        <v>489</v>
      </c>
      <c r="AK38" s="1">
        <f t="shared" si="16"/>
        <v>2</v>
      </c>
      <c r="AL38" s="1">
        <f>RANK(AJ38,AJ:AJ,0)+COUNTIFS($AJ$3:AJ38,AJ38)-1</f>
        <v>80</v>
      </c>
      <c r="AM38" s="1">
        <f>RANK(AK38,AK:AK,0)+COUNTIFS($AK$3:AK38,AK38)-1</f>
        <v>71</v>
      </c>
      <c r="AN38" s="5">
        <f t="shared" si="17"/>
        <v>62.333333333333336</v>
      </c>
    </row>
    <row r="39" spans="1:40">
      <c r="A39" s="5">
        <f>RANK(AN39,AN:AN,1)+COUNTIFS($AN$3:AN39,AN39)-1</f>
        <v>24</v>
      </c>
      <c r="B39" s="52" t="s">
        <v>913</v>
      </c>
      <c r="C39" s="52" t="s">
        <v>18</v>
      </c>
      <c r="D39" s="42">
        <v>0</v>
      </c>
      <c r="E39" s="42">
        <v>56</v>
      </c>
      <c r="F39" s="42">
        <v>115</v>
      </c>
      <c r="G39" s="42">
        <v>131</v>
      </c>
      <c r="H39" s="42">
        <v>72</v>
      </c>
      <c r="I39" s="42">
        <v>0</v>
      </c>
      <c r="J39" s="42">
        <v>85</v>
      </c>
      <c r="K39" s="42">
        <v>10</v>
      </c>
      <c r="L39" s="42">
        <v>7</v>
      </c>
      <c r="M39" s="42">
        <v>59</v>
      </c>
      <c r="N39" s="42">
        <v>0</v>
      </c>
      <c r="O39" s="42">
        <v>14</v>
      </c>
      <c r="P39" s="42">
        <v>109</v>
      </c>
      <c r="Q39" s="42">
        <v>89</v>
      </c>
      <c r="R39" s="42">
        <v>110</v>
      </c>
      <c r="S39" s="44">
        <v>37</v>
      </c>
      <c r="W39" s="1">
        <f t="shared" si="2"/>
        <v>0</v>
      </c>
      <c r="X39" s="1">
        <f t="shared" si="3"/>
        <v>20</v>
      </c>
      <c r="Y39" s="1">
        <f t="shared" si="4"/>
        <v>110</v>
      </c>
      <c r="Z39" s="1">
        <f t="shared" si="5"/>
        <v>131</v>
      </c>
      <c r="AA39" s="1">
        <f t="shared" si="6"/>
        <v>69</v>
      </c>
      <c r="AB39" s="1">
        <f t="shared" si="7"/>
        <v>107</v>
      </c>
      <c r="AC39" s="1">
        <f t="shared" si="8"/>
        <v>10</v>
      </c>
      <c r="AD39" s="1">
        <f t="shared" si="9"/>
        <v>55</v>
      </c>
      <c r="AE39" s="1">
        <f t="shared" si="10"/>
        <v>106</v>
      </c>
      <c r="AF39" s="1">
        <f t="shared" si="11"/>
        <v>25</v>
      </c>
      <c r="AG39" s="1">
        <f t="shared" si="12"/>
        <v>0</v>
      </c>
      <c r="AH39" s="1">
        <f t="shared" si="13"/>
        <v>11</v>
      </c>
      <c r="AI39" s="1">
        <f t="shared" si="14"/>
        <v>30</v>
      </c>
      <c r="AJ39">
        <f t="shared" si="15"/>
        <v>674</v>
      </c>
      <c r="AK39" s="1">
        <f t="shared" si="16"/>
        <v>4</v>
      </c>
      <c r="AL39" s="1">
        <f>RANK(AJ39,AJ:AJ,0)+COUNTIFS($AJ$3:AJ39,AJ39)-1</f>
        <v>34</v>
      </c>
      <c r="AM39" s="1">
        <f>RANK(AK39,AK:AK,0)+COUNTIFS($AK$3:AK39,AK39)-1</f>
        <v>27</v>
      </c>
      <c r="AN39" s="5">
        <f t="shared" si="17"/>
        <v>32.666666666666664</v>
      </c>
    </row>
    <row r="40" spans="1:40">
      <c r="A40" s="5">
        <f>RANK(AN40,AN:AN,1)+COUNTIFS($AN$3:AN40,AN40)-1</f>
        <v>43</v>
      </c>
      <c r="B40" s="52" t="s">
        <v>914</v>
      </c>
      <c r="C40" s="52" t="s">
        <v>88</v>
      </c>
      <c r="D40" s="42">
        <v>0</v>
      </c>
      <c r="E40" s="42">
        <v>131</v>
      </c>
      <c r="F40" s="42">
        <v>112</v>
      </c>
      <c r="G40" s="42">
        <v>8</v>
      </c>
      <c r="H40" s="42">
        <v>0</v>
      </c>
      <c r="I40" s="42">
        <v>23</v>
      </c>
      <c r="J40" s="42">
        <v>24</v>
      </c>
      <c r="K40" s="42">
        <v>125</v>
      </c>
      <c r="L40" s="42">
        <v>86</v>
      </c>
      <c r="M40" s="42">
        <v>62</v>
      </c>
      <c r="N40" s="42">
        <v>3</v>
      </c>
      <c r="O40" s="42">
        <v>84</v>
      </c>
      <c r="P40" s="42">
        <v>0</v>
      </c>
      <c r="Q40" s="42">
        <v>79</v>
      </c>
      <c r="R40" s="42">
        <v>65</v>
      </c>
      <c r="S40" s="44">
        <v>38</v>
      </c>
      <c r="W40" s="1">
        <f t="shared" si="2"/>
        <v>0</v>
      </c>
      <c r="X40" s="1">
        <f t="shared" si="3"/>
        <v>95</v>
      </c>
      <c r="Y40" s="1">
        <f t="shared" si="4"/>
        <v>107</v>
      </c>
      <c r="Z40" s="1">
        <f t="shared" si="5"/>
        <v>8</v>
      </c>
      <c r="AA40" s="1">
        <f t="shared" si="6"/>
        <v>3</v>
      </c>
      <c r="AB40" s="1">
        <f t="shared" si="7"/>
        <v>84</v>
      </c>
      <c r="AC40" s="1">
        <f t="shared" si="8"/>
        <v>71</v>
      </c>
      <c r="AD40" s="1">
        <f t="shared" si="9"/>
        <v>60</v>
      </c>
      <c r="AE40" s="1">
        <f t="shared" si="10"/>
        <v>27</v>
      </c>
      <c r="AF40" s="1">
        <f t="shared" si="11"/>
        <v>22</v>
      </c>
      <c r="AG40" s="1">
        <f t="shared" si="12"/>
        <v>3</v>
      </c>
      <c r="AH40" s="1">
        <f t="shared" si="13"/>
        <v>59</v>
      </c>
      <c r="AI40" s="1">
        <f t="shared" si="14"/>
        <v>79</v>
      </c>
      <c r="AJ40">
        <f t="shared" si="15"/>
        <v>618</v>
      </c>
      <c r="AK40" s="1">
        <f t="shared" si="16"/>
        <v>3</v>
      </c>
      <c r="AL40" s="1">
        <f>RANK(AJ40,AJ:AJ,0)+COUNTIFS($AJ$3:AJ40,AJ40)-1</f>
        <v>49</v>
      </c>
      <c r="AM40" s="1">
        <f>RANK(AK40,AK:AK,0)+COUNTIFS($AK$3:AK40,AK40)-1</f>
        <v>46</v>
      </c>
      <c r="AN40" s="5">
        <f t="shared" si="17"/>
        <v>44.333333333333336</v>
      </c>
    </row>
    <row r="41" spans="1:40">
      <c r="A41" s="5">
        <f>RANK(AN41,AN:AN,1)+COUNTIFS($AN$3:AN41,AN41)-1</f>
        <v>65</v>
      </c>
      <c r="B41" s="52" t="s">
        <v>915</v>
      </c>
      <c r="C41" s="52" t="s">
        <v>96</v>
      </c>
      <c r="D41" s="42">
        <v>0</v>
      </c>
      <c r="E41" s="42">
        <v>130</v>
      </c>
      <c r="F41" s="42">
        <v>131</v>
      </c>
      <c r="G41" s="42">
        <v>90</v>
      </c>
      <c r="H41" s="42">
        <v>0</v>
      </c>
      <c r="I41" s="42">
        <v>129</v>
      </c>
      <c r="J41" s="42">
        <v>94</v>
      </c>
      <c r="K41" s="42">
        <v>115</v>
      </c>
      <c r="L41" s="42">
        <v>101</v>
      </c>
      <c r="M41" s="42">
        <v>92</v>
      </c>
      <c r="N41" s="42">
        <v>0</v>
      </c>
      <c r="O41" s="42">
        <v>63</v>
      </c>
      <c r="P41" s="42">
        <v>81</v>
      </c>
      <c r="Q41" s="42">
        <v>41</v>
      </c>
      <c r="R41" s="42">
        <v>108</v>
      </c>
      <c r="S41" s="44">
        <v>39</v>
      </c>
      <c r="W41" s="1">
        <f t="shared" si="2"/>
        <v>0</v>
      </c>
      <c r="X41" s="1">
        <f t="shared" si="3"/>
        <v>94</v>
      </c>
      <c r="Y41" s="1">
        <f t="shared" si="4"/>
        <v>126</v>
      </c>
      <c r="Z41" s="1">
        <f t="shared" si="5"/>
        <v>90</v>
      </c>
      <c r="AA41" s="1">
        <f t="shared" si="6"/>
        <v>3</v>
      </c>
      <c r="AB41" s="1">
        <f t="shared" si="7"/>
        <v>22</v>
      </c>
      <c r="AC41" s="1">
        <f t="shared" si="8"/>
        <v>1</v>
      </c>
      <c r="AD41" s="1">
        <f t="shared" si="9"/>
        <v>50</v>
      </c>
      <c r="AE41" s="1">
        <f t="shared" si="10"/>
        <v>12</v>
      </c>
      <c r="AF41" s="1">
        <f t="shared" si="11"/>
        <v>8</v>
      </c>
      <c r="AG41" s="1">
        <f t="shared" si="12"/>
        <v>0</v>
      </c>
      <c r="AH41" s="1">
        <f t="shared" si="13"/>
        <v>38</v>
      </c>
      <c r="AI41" s="1">
        <f t="shared" si="14"/>
        <v>2</v>
      </c>
      <c r="AJ41">
        <f t="shared" si="15"/>
        <v>446</v>
      </c>
      <c r="AK41" s="1">
        <f t="shared" si="16"/>
        <v>3</v>
      </c>
      <c r="AL41" s="1">
        <f>RANK(AJ41,AJ:AJ,0)+COUNTIFS($AJ$3:AJ41,AJ41)-1</f>
        <v>91</v>
      </c>
      <c r="AM41" s="1">
        <f>RANK(AK41,AK:AK,0)+COUNTIFS($AK$3:AK41,AK41)-1</f>
        <v>47</v>
      </c>
      <c r="AN41" s="5">
        <f t="shared" si="17"/>
        <v>59</v>
      </c>
    </row>
    <row r="42" spans="1:40">
      <c r="A42" s="5">
        <f>RANK(AN42,AN:AN,1)+COUNTIFS($AN$3:AN42,AN42)-1</f>
        <v>25</v>
      </c>
      <c r="B42" s="54" t="s">
        <v>916</v>
      </c>
      <c r="C42" s="54" t="s">
        <v>24</v>
      </c>
      <c r="D42" s="42">
        <v>0</v>
      </c>
      <c r="E42" s="42">
        <v>131</v>
      </c>
      <c r="F42" s="42">
        <v>78</v>
      </c>
      <c r="G42" s="42">
        <v>123</v>
      </c>
      <c r="H42" s="42">
        <v>55</v>
      </c>
      <c r="I42" s="42">
        <v>127</v>
      </c>
      <c r="J42" s="42">
        <v>27</v>
      </c>
      <c r="K42" s="42">
        <v>0</v>
      </c>
      <c r="L42" s="42">
        <v>120</v>
      </c>
      <c r="M42" s="42">
        <v>8</v>
      </c>
      <c r="N42" s="42">
        <v>130</v>
      </c>
      <c r="O42" s="42">
        <v>11</v>
      </c>
      <c r="P42" s="42">
        <v>0</v>
      </c>
      <c r="Q42" s="42">
        <v>116</v>
      </c>
      <c r="R42" s="42">
        <v>36</v>
      </c>
      <c r="S42" s="44">
        <v>40</v>
      </c>
      <c r="W42" s="1">
        <f t="shared" si="2"/>
        <v>0</v>
      </c>
      <c r="X42" s="1">
        <f t="shared" si="3"/>
        <v>95</v>
      </c>
      <c r="Y42" s="1">
        <f t="shared" si="4"/>
        <v>73</v>
      </c>
      <c r="Z42" s="1">
        <f t="shared" si="5"/>
        <v>123</v>
      </c>
      <c r="AA42" s="1">
        <f t="shared" si="6"/>
        <v>52</v>
      </c>
      <c r="AB42" s="1">
        <f t="shared" si="7"/>
        <v>20</v>
      </c>
      <c r="AC42" s="1">
        <f t="shared" si="8"/>
        <v>68</v>
      </c>
      <c r="AD42" s="1">
        <f t="shared" si="9"/>
        <v>65</v>
      </c>
      <c r="AE42" s="1">
        <f t="shared" si="10"/>
        <v>7</v>
      </c>
      <c r="AF42" s="1">
        <f t="shared" si="11"/>
        <v>76</v>
      </c>
      <c r="AG42" s="1">
        <f t="shared" si="12"/>
        <v>130</v>
      </c>
      <c r="AH42" s="1">
        <f t="shared" si="13"/>
        <v>14</v>
      </c>
      <c r="AI42" s="1">
        <f t="shared" si="14"/>
        <v>79</v>
      </c>
      <c r="AJ42">
        <f t="shared" si="15"/>
        <v>802</v>
      </c>
      <c r="AK42" s="1">
        <f t="shared" si="16"/>
        <v>3</v>
      </c>
      <c r="AL42" s="1">
        <f>RANK(AJ42,AJ:AJ,0)+COUNTIFS($AJ$3:AJ42,AJ42)-1</f>
        <v>10</v>
      </c>
      <c r="AM42" s="1">
        <f>RANK(AK42,AK:AK,0)+COUNTIFS($AK$3:AK42,AK42)-1</f>
        <v>48</v>
      </c>
      <c r="AN42" s="5">
        <f t="shared" si="17"/>
        <v>32.666666666666664</v>
      </c>
    </row>
    <row r="43" spans="1:40">
      <c r="A43" s="5">
        <f>RANK(AN43,AN:AN,1)+COUNTIFS($AN$3:AN43,AN43)-1</f>
        <v>26</v>
      </c>
      <c r="B43" s="54" t="s">
        <v>917</v>
      </c>
      <c r="C43" s="54" t="s">
        <v>40</v>
      </c>
      <c r="D43" s="42">
        <v>0</v>
      </c>
      <c r="E43" s="42">
        <v>131</v>
      </c>
      <c r="F43" s="42">
        <v>75</v>
      </c>
      <c r="G43" s="42">
        <v>114</v>
      </c>
      <c r="H43" s="42">
        <v>0</v>
      </c>
      <c r="I43" s="42">
        <v>27</v>
      </c>
      <c r="J43" s="42">
        <v>52</v>
      </c>
      <c r="K43" s="42">
        <v>103</v>
      </c>
      <c r="L43" s="42">
        <v>78</v>
      </c>
      <c r="M43" s="42">
        <v>99</v>
      </c>
      <c r="N43" s="42">
        <v>126</v>
      </c>
      <c r="O43" s="42">
        <v>0</v>
      </c>
      <c r="P43" s="42">
        <v>30</v>
      </c>
      <c r="Q43" s="42">
        <v>69</v>
      </c>
      <c r="R43" s="42">
        <v>28</v>
      </c>
      <c r="S43" s="44">
        <v>41</v>
      </c>
      <c r="W43" s="1">
        <f t="shared" si="2"/>
        <v>0</v>
      </c>
      <c r="X43" s="1">
        <f t="shared" si="3"/>
        <v>95</v>
      </c>
      <c r="Y43" s="1">
        <f t="shared" si="4"/>
        <v>70</v>
      </c>
      <c r="Z43" s="1">
        <f t="shared" si="5"/>
        <v>114</v>
      </c>
      <c r="AA43" s="1">
        <f t="shared" si="6"/>
        <v>3</v>
      </c>
      <c r="AB43" s="1">
        <f t="shared" si="7"/>
        <v>80</v>
      </c>
      <c r="AC43" s="1">
        <f t="shared" si="8"/>
        <v>43</v>
      </c>
      <c r="AD43" s="1">
        <f t="shared" si="9"/>
        <v>38</v>
      </c>
      <c r="AE43" s="1">
        <f t="shared" si="10"/>
        <v>35</v>
      </c>
      <c r="AF43" s="1">
        <f t="shared" si="11"/>
        <v>15</v>
      </c>
      <c r="AG43" s="1">
        <f t="shared" si="12"/>
        <v>126</v>
      </c>
      <c r="AH43" s="1">
        <f t="shared" si="13"/>
        <v>25</v>
      </c>
      <c r="AI43" s="1">
        <f t="shared" si="14"/>
        <v>49</v>
      </c>
      <c r="AJ43">
        <f t="shared" si="15"/>
        <v>693</v>
      </c>
      <c r="AK43" s="1">
        <f t="shared" si="16"/>
        <v>4</v>
      </c>
      <c r="AL43" s="1">
        <f>RANK(AJ43,AJ:AJ,0)+COUNTIFS($AJ$3:AJ43,AJ43)-1</f>
        <v>29</v>
      </c>
      <c r="AM43" s="1">
        <f>RANK(AK43,AK:AK,0)+COUNTIFS($AK$3:AK43,AK43)-1</f>
        <v>28</v>
      </c>
      <c r="AN43" s="5">
        <f t="shared" si="17"/>
        <v>32.666666666666664</v>
      </c>
    </row>
    <row r="44" spans="1:40">
      <c r="A44" s="5">
        <f>RANK(AN44,AN:AN,1)+COUNTIFS($AN$3:AN44,AN44)-1</f>
        <v>34</v>
      </c>
      <c r="B44" s="54" t="s">
        <v>918</v>
      </c>
      <c r="C44" s="54" t="s">
        <v>8</v>
      </c>
      <c r="D44" s="42">
        <v>10</v>
      </c>
      <c r="E44" s="42">
        <v>0</v>
      </c>
      <c r="F44" s="42">
        <v>63</v>
      </c>
      <c r="G44" s="42">
        <v>131</v>
      </c>
      <c r="H44" s="42">
        <v>5</v>
      </c>
      <c r="I44" s="42">
        <v>0</v>
      </c>
      <c r="J44" s="42">
        <v>66</v>
      </c>
      <c r="K44" s="42">
        <v>15</v>
      </c>
      <c r="L44" s="42">
        <v>57</v>
      </c>
      <c r="M44" s="42">
        <v>55</v>
      </c>
      <c r="N44" s="42">
        <v>118</v>
      </c>
      <c r="O44" s="42">
        <v>42</v>
      </c>
      <c r="P44" s="42">
        <v>0</v>
      </c>
      <c r="Q44" s="42">
        <v>28</v>
      </c>
      <c r="R44" s="42">
        <v>35</v>
      </c>
      <c r="S44" s="44">
        <v>42</v>
      </c>
      <c r="W44" s="1">
        <f t="shared" si="2"/>
        <v>10</v>
      </c>
      <c r="X44" s="1">
        <f t="shared" si="3"/>
        <v>36</v>
      </c>
      <c r="Y44" s="1">
        <f t="shared" si="4"/>
        <v>58</v>
      </c>
      <c r="Z44" s="1">
        <f t="shared" si="5"/>
        <v>131</v>
      </c>
      <c r="AA44" s="1">
        <f t="shared" si="6"/>
        <v>2</v>
      </c>
      <c r="AB44" s="1">
        <f t="shared" si="7"/>
        <v>107</v>
      </c>
      <c r="AC44" s="1">
        <f t="shared" si="8"/>
        <v>29</v>
      </c>
      <c r="AD44" s="1">
        <f t="shared" si="9"/>
        <v>50</v>
      </c>
      <c r="AE44" s="1">
        <f t="shared" si="10"/>
        <v>56</v>
      </c>
      <c r="AF44" s="1">
        <f t="shared" si="11"/>
        <v>29</v>
      </c>
      <c r="AG44" s="1">
        <f t="shared" si="12"/>
        <v>118</v>
      </c>
      <c r="AH44" s="1">
        <f t="shared" si="13"/>
        <v>17</v>
      </c>
      <c r="AI44" s="1">
        <f t="shared" si="14"/>
        <v>79</v>
      </c>
      <c r="AJ44">
        <f t="shared" si="15"/>
        <v>722</v>
      </c>
      <c r="AK44" s="1">
        <f t="shared" si="16"/>
        <v>3</v>
      </c>
      <c r="AL44" s="1">
        <f>RANK(AJ44,AJ:AJ,0)+COUNTIFS($AJ$3:AJ44,AJ44)-1</f>
        <v>26</v>
      </c>
      <c r="AM44" s="1">
        <f>RANK(AK44,AK:AK,0)+COUNTIFS($AK$3:AK44,AK44)-1</f>
        <v>49</v>
      </c>
      <c r="AN44" s="5">
        <f t="shared" si="17"/>
        <v>39</v>
      </c>
    </row>
    <row r="45" spans="1:40">
      <c r="A45" s="5">
        <f>RANK(AN45,AN:AN,1)+COUNTIFS($AN$3:AN45,AN45)-1</f>
        <v>38</v>
      </c>
      <c r="B45" s="54" t="s">
        <v>919</v>
      </c>
      <c r="C45" s="54" t="s">
        <v>72</v>
      </c>
      <c r="D45" s="42">
        <v>0</v>
      </c>
      <c r="E45" s="42">
        <v>131</v>
      </c>
      <c r="F45" s="42">
        <v>73</v>
      </c>
      <c r="G45" s="42">
        <v>26</v>
      </c>
      <c r="H45" s="42">
        <v>124</v>
      </c>
      <c r="I45" s="42">
        <v>130</v>
      </c>
      <c r="J45" s="42">
        <v>0</v>
      </c>
      <c r="K45" s="42">
        <v>12</v>
      </c>
      <c r="L45" s="42">
        <v>52</v>
      </c>
      <c r="M45" s="42">
        <v>69</v>
      </c>
      <c r="N45" s="42">
        <v>38</v>
      </c>
      <c r="O45" s="42">
        <v>30</v>
      </c>
      <c r="P45" s="42">
        <v>0</v>
      </c>
      <c r="Q45" s="42">
        <v>126</v>
      </c>
      <c r="R45" s="42">
        <v>18</v>
      </c>
      <c r="S45" s="44">
        <v>43</v>
      </c>
      <c r="W45" s="1">
        <f t="shared" si="2"/>
        <v>0</v>
      </c>
      <c r="X45" s="1">
        <f t="shared" si="3"/>
        <v>95</v>
      </c>
      <c r="Y45" s="1">
        <f t="shared" si="4"/>
        <v>68</v>
      </c>
      <c r="Z45" s="1">
        <f t="shared" si="5"/>
        <v>26</v>
      </c>
      <c r="AA45" s="1">
        <f t="shared" si="6"/>
        <v>121</v>
      </c>
      <c r="AB45" s="1">
        <f t="shared" si="7"/>
        <v>23</v>
      </c>
      <c r="AC45" s="1">
        <f t="shared" si="8"/>
        <v>95</v>
      </c>
      <c r="AD45" s="1">
        <f t="shared" si="9"/>
        <v>53</v>
      </c>
      <c r="AE45" s="1">
        <f t="shared" si="10"/>
        <v>61</v>
      </c>
      <c r="AF45" s="1">
        <f t="shared" si="11"/>
        <v>15</v>
      </c>
      <c r="AG45" s="1">
        <f t="shared" si="12"/>
        <v>38</v>
      </c>
      <c r="AH45" s="1">
        <f t="shared" si="13"/>
        <v>5</v>
      </c>
      <c r="AI45" s="1">
        <f t="shared" si="14"/>
        <v>79</v>
      </c>
      <c r="AJ45">
        <f t="shared" si="15"/>
        <v>679</v>
      </c>
      <c r="AK45" s="1">
        <f t="shared" si="16"/>
        <v>3</v>
      </c>
      <c r="AL45" s="1">
        <f>RANK(AJ45,AJ:AJ,0)+COUNTIFS($AJ$3:AJ45,AJ45)-1</f>
        <v>32</v>
      </c>
      <c r="AM45" s="1">
        <f>RANK(AK45,AK:AK,0)+COUNTIFS($AK$3:AK45,AK45)-1</f>
        <v>50</v>
      </c>
      <c r="AN45" s="5">
        <f t="shared" si="17"/>
        <v>41.666666666666664</v>
      </c>
    </row>
    <row r="46" spans="1:40">
      <c r="A46" s="5">
        <f>RANK(AN46,AN:AN,1)+COUNTIFS($AN$3:AN46,AN46)-1</f>
        <v>36</v>
      </c>
      <c r="B46" s="54" t="s">
        <v>920</v>
      </c>
      <c r="C46" s="54" t="s">
        <v>97</v>
      </c>
      <c r="D46" s="42">
        <v>0</v>
      </c>
      <c r="E46" s="42">
        <v>19</v>
      </c>
      <c r="F46" s="42">
        <v>36</v>
      </c>
      <c r="G46" s="42">
        <v>131</v>
      </c>
      <c r="H46" s="42">
        <v>0</v>
      </c>
      <c r="I46" s="42">
        <v>8</v>
      </c>
      <c r="J46" s="42">
        <v>63</v>
      </c>
      <c r="K46" s="42">
        <v>35</v>
      </c>
      <c r="L46" s="42">
        <v>2</v>
      </c>
      <c r="M46" s="42">
        <v>0</v>
      </c>
      <c r="N46" s="42">
        <v>55</v>
      </c>
      <c r="O46" s="42">
        <v>15</v>
      </c>
      <c r="P46" s="42">
        <v>66</v>
      </c>
      <c r="Q46" s="42">
        <v>121</v>
      </c>
      <c r="R46" s="42">
        <v>16</v>
      </c>
      <c r="S46" s="44">
        <v>44</v>
      </c>
      <c r="W46" s="1">
        <f t="shared" si="2"/>
        <v>0</v>
      </c>
      <c r="X46" s="1">
        <f t="shared" si="3"/>
        <v>17</v>
      </c>
      <c r="Y46" s="1">
        <f t="shared" si="4"/>
        <v>31</v>
      </c>
      <c r="Z46" s="1">
        <f t="shared" si="5"/>
        <v>131</v>
      </c>
      <c r="AA46" s="1">
        <f t="shared" si="6"/>
        <v>3</v>
      </c>
      <c r="AB46" s="1">
        <f t="shared" si="7"/>
        <v>99</v>
      </c>
      <c r="AC46" s="1">
        <f t="shared" si="8"/>
        <v>32</v>
      </c>
      <c r="AD46" s="1">
        <f t="shared" si="9"/>
        <v>30</v>
      </c>
      <c r="AE46" s="1">
        <f t="shared" si="10"/>
        <v>111</v>
      </c>
      <c r="AF46" s="1">
        <f t="shared" si="11"/>
        <v>84</v>
      </c>
      <c r="AG46" s="1">
        <f t="shared" si="12"/>
        <v>55</v>
      </c>
      <c r="AH46" s="1">
        <f t="shared" si="13"/>
        <v>10</v>
      </c>
      <c r="AI46" s="1">
        <f t="shared" si="14"/>
        <v>13</v>
      </c>
      <c r="AJ46">
        <f t="shared" si="15"/>
        <v>616</v>
      </c>
      <c r="AK46" s="1">
        <f t="shared" si="16"/>
        <v>4</v>
      </c>
      <c r="AL46" s="1">
        <f>RANK(AJ46,AJ:AJ,0)+COUNTIFS($AJ$3:AJ46,AJ46)-1</f>
        <v>50</v>
      </c>
      <c r="AM46" s="1">
        <f>RANK(AK46,AK:AK,0)+COUNTIFS($AK$3:AK46,AK46)-1</f>
        <v>29</v>
      </c>
      <c r="AN46" s="5">
        <f t="shared" si="17"/>
        <v>41</v>
      </c>
    </row>
    <row r="47" spans="1:40">
      <c r="A47" s="5">
        <f>RANK(AN47,AN:AN,1)+COUNTIFS($AN$3:AN47,AN47)-1</f>
        <v>11</v>
      </c>
      <c r="B47" s="54" t="s">
        <v>921</v>
      </c>
      <c r="C47" s="54" t="s">
        <v>63</v>
      </c>
      <c r="D47" s="42">
        <v>0</v>
      </c>
      <c r="E47" s="42">
        <v>85</v>
      </c>
      <c r="F47" s="42">
        <v>126</v>
      </c>
      <c r="G47" s="42">
        <v>63</v>
      </c>
      <c r="H47" s="42">
        <v>131</v>
      </c>
      <c r="I47" s="42">
        <v>98</v>
      </c>
      <c r="J47" s="42">
        <v>0</v>
      </c>
      <c r="K47" s="42">
        <v>42</v>
      </c>
      <c r="L47" s="42">
        <v>118</v>
      </c>
      <c r="M47" s="42">
        <v>0</v>
      </c>
      <c r="N47" s="42">
        <v>121</v>
      </c>
      <c r="O47" s="42">
        <v>66</v>
      </c>
      <c r="P47" s="42">
        <v>19</v>
      </c>
      <c r="Q47" s="42">
        <v>35</v>
      </c>
      <c r="R47" s="42">
        <v>112</v>
      </c>
      <c r="S47" s="44">
        <v>45</v>
      </c>
      <c r="W47" s="1">
        <f t="shared" si="2"/>
        <v>0</v>
      </c>
      <c r="X47" s="1">
        <f t="shared" si="3"/>
        <v>49</v>
      </c>
      <c r="Y47" s="1">
        <f t="shared" si="4"/>
        <v>121</v>
      </c>
      <c r="Z47" s="1">
        <f t="shared" si="5"/>
        <v>63</v>
      </c>
      <c r="AA47" s="1">
        <f t="shared" si="6"/>
        <v>128</v>
      </c>
      <c r="AB47" s="1">
        <f t="shared" si="7"/>
        <v>9</v>
      </c>
      <c r="AC47" s="1">
        <f t="shared" si="8"/>
        <v>95</v>
      </c>
      <c r="AD47" s="1">
        <f t="shared" si="9"/>
        <v>23</v>
      </c>
      <c r="AE47" s="1">
        <f t="shared" si="10"/>
        <v>5</v>
      </c>
      <c r="AF47" s="1">
        <f t="shared" si="11"/>
        <v>84</v>
      </c>
      <c r="AG47" s="1">
        <f t="shared" si="12"/>
        <v>121</v>
      </c>
      <c r="AH47" s="1">
        <f t="shared" si="13"/>
        <v>41</v>
      </c>
      <c r="AI47" s="1">
        <f t="shared" si="14"/>
        <v>60</v>
      </c>
      <c r="AJ47">
        <f t="shared" si="15"/>
        <v>799</v>
      </c>
      <c r="AK47" s="1">
        <f t="shared" si="16"/>
        <v>5</v>
      </c>
      <c r="AL47" s="1">
        <f>RANK(AJ47,AJ:AJ,0)+COUNTIFS($AJ$3:AJ47,AJ47)-1</f>
        <v>12</v>
      </c>
      <c r="AM47" s="1">
        <f>RANK(AK47,AK:AK,0)+COUNTIFS($AK$3:AK47,AK47)-1</f>
        <v>13</v>
      </c>
      <c r="AN47" s="5">
        <f t="shared" si="17"/>
        <v>23.333333333333332</v>
      </c>
    </row>
    <row r="48" spans="1:40">
      <c r="A48" s="5">
        <f>RANK(AN48,AN:AN,1)+COUNTIFS($AN$3:AN48,AN48)-1</f>
        <v>32</v>
      </c>
      <c r="B48" s="54" t="s">
        <v>922</v>
      </c>
      <c r="C48" s="54" t="s">
        <v>16</v>
      </c>
      <c r="D48" s="42">
        <v>0</v>
      </c>
      <c r="E48" s="42">
        <v>11</v>
      </c>
      <c r="F48" s="42">
        <v>49</v>
      </c>
      <c r="G48" s="42">
        <v>83</v>
      </c>
      <c r="H48" s="42">
        <v>107</v>
      </c>
      <c r="I48" s="42">
        <v>86</v>
      </c>
      <c r="J48" s="42">
        <v>84</v>
      </c>
      <c r="K48" s="42">
        <v>39</v>
      </c>
      <c r="L48" s="42">
        <v>0</v>
      </c>
      <c r="M48" s="42">
        <v>23</v>
      </c>
      <c r="N48" s="42">
        <v>0</v>
      </c>
      <c r="O48" s="42">
        <v>113</v>
      </c>
      <c r="P48" s="42">
        <v>3</v>
      </c>
      <c r="Q48" s="42">
        <v>24</v>
      </c>
      <c r="R48" s="42">
        <v>44</v>
      </c>
      <c r="S48" s="44">
        <v>46</v>
      </c>
      <c r="W48" s="1">
        <f t="shared" si="2"/>
        <v>0</v>
      </c>
      <c r="X48" s="1">
        <f t="shared" si="3"/>
        <v>25</v>
      </c>
      <c r="Y48" s="1">
        <f t="shared" si="4"/>
        <v>44</v>
      </c>
      <c r="Z48" s="1">
        <f t="shared" si="5"/>
        <v>83</v>
      </c>
      <c r="AA48" s="1">
        <f t="shared" si="6"/>
        <v>104</v>
      </c>
      <c r="AB48" s="1">
        <f t="shared" si="7"/>
        <v>21</v>
      </c>
      <c r="AC48" s="1">
        <f t="shared" si="8"/>
        <v>11</v>
      </c>
      <c r="AD48" s="1">
        <f t="shared" si="9"/>
        <v>26</v>
      </c>
      <c r="AE48" s="1">
        <f t="shared" si="10"/>
        <v>113</v>
      </c>
      <c r="AF48" s="1">
        <f t="shared" si="11"/>
        <v>61</v>
      </c>
      <c r="AG48" s="1">
        <f t="shared" si="12"/>
        <v>0</v>
      </c>
      <c r="AH48" s="1">
        <f t="shared" si="13"/>
        <v>88</v>
      </c>
      <c r="AI48" s="1">
        <f t="shared" si="14"/>
        <v>76</v>
      </c>
      <c r="AJ48">
        <f t="shared" si="15"/>
        <v>652</v>
      </c>
      <c r="AK48" s="1">
        <f t="shared" si="16"/>
        <v>4</v>
      </c>
      <c r="AL48" s="1">
        <f>RANK(AJ48,AJ:AJ,0)+COUNTIFS($AJ$3:AJ48,AJ48)-1</f>
        <v>38</v>
      </c>
      <c r="AM48" s="1">
        <f>RANK(AK48,AK:AK,0)+COUNTIFS($AK$3:AK48,AK48)-1</f>
        <v>30</v>
      </c>
      <c r="AN48" s="5">
        <f t="shared" si="17"/>
        <v>38</v>
      </c>
    </row>
    <row r="49" spans="1:40">
      <c r="A49" s="5">
        <f>RANK(AN49,AN:AN,1)+COUNTIFS($AN$3:AN49,AN49)-1</f>
        <v>79</v>
      </c>
      <c r="B49" s="54" t="s">
        <v>923</v>
      </c>
      <c r="C49" s="54" t="s">
        <v>31</v>
      </c>
      <c r="D49" s="42">
        <v>0</v>
      </c>
      <c r="E49" s="42">
        <v>131</v>
      </c>
      <c r="F49" s="42">
        <v>53</v>
      </c>
      <c r="G49" s="42">
        <v>79</v>
      </c>
      <c r="H49" s="42">
        <v>0</v>
      </c>
      <c r="I49" s="42">
        <v>72</v>
      </c>
      <c r="J49" s="42">
        <v>51</v>
      </c>
      <c r="K49" s="42">
        <v>114</v>
      </c>
      <c r="L49" s="42">
        <v>47</v>
      </c>
      <c r="M49" s="42">
        <v>29</v>
      </c>
      <c r="N49" s="42">
        <v>5</v>
      </c>
      <c r="O49" s="42">
        <v>0</v>
      </c>
      <c r="P49" s="42">
        <v>106</v>
      </c>
      <c r="Q49" s="42">
        <v>6</v>
      </c>
      <c r="R49" s="42">
        <v>49</v>
      </c>
      <c r="S49" s="44">
        <v>47</v>
      </c>
      <c r="W49" s="1">
        <f t="shared" si="2"/>
        <v>0</v>
      </c>
      <c r="X49" s="1">
        <f t="shared" si="3"/>
        <v>95</v>
      </c>
      <c r="Y49" s="1">
        <f t="shared" si="4"/>
        <v>48</v>
      </c>
      <c r="Z49" s="1">
        <f t="shared" si="5"/>
        <v>79</v>
      </c>
      <c r="AA49" s="1">
        <f t="shared" si="6"/>
        <v>3</v>
      </c>
      <c r="AB49" s="1">
        <f t="shared" si="7"/>
        <v>35</v>
      </c>
      <c r="AC49" s="1">
        <f t="shared" si="8"/>
        <v>44</v>
      </c>
      <c r="AD49" s="1">
        <f t="shared" si="9"/>
        <v>49</v>
      </c>
      <c r="AE49" s="1">
        <f t="shared" si="10"/>
        <v>66</v>
      </c>
      <c r="AF49" s="1">
        <f t="shared" si="11"/>
        <v>55</v>
      </c>
      <c r="AG49" s="1">
        <f t="shared" si="12"/>
        <v>5</v>
      </c>
      <c r="AH49" s="1">
        <f t="shared" si="13"/>
        <v>25</v>
      </c>
      <c r="AI49" s="1">
        <f t="shared" si="14"/>
        <v>27</v>
      </c>
      <c r="AJ49">
        <f t="shared" si="15"/>
        <v>531</v>
      </c>
      <c r="AK49" s="1">
        <f t="shared" si="16"/>
        <v>1</v>
      </c>
      <c r="AL49" s="1">
        <f>RANK(AJ49,AJ:AJ,0)+COUNTIFS($AJ$3:AJ49,AJ49)-1</f>
        <v>69</v>
      </c>
      <c r="AM49" s="1">
        <f>RANK(AK49,AK:AK,0)+COUNTIFS($AK$3:AK49,AK49)-1</f>
        <v>92</v>
      </c>
      <c r="AN49" s="5">
        <f t="shared" si="17"/>
        <v>69.333333333333329</v>
      </c>
    </row>
    <row r="50" spans="1:40">
      <c r="A50" s="5">
        <f>RANK(AN50,AN:AN,1)+COUNTIFS($AN$3:AN50,AN50)-1</f>
        <v>40</v>
      </c>
      <c r="B50" s="54" t="s">
        <v>924</v>
      </c>
      <c r="C50" s="54" t="s">
        <v>32</v>
      </c>
      <c r="D50" s="42">
        <v>0</v>
      </c>
      <c r="E50" s="42">
        <v>73</v>
      </c>
      <c r="F50" s="42">
        <v>117</v>
      </c>
      <c r="G50" s="42">
        <v>16</v>
      </c>
      <c r="H50" s="42">
        <v>131</v>
      </c>
      <c r="I50" s="42">
        <v>54</v>
      </c>
      <c r="J50" s="42">
        <v>82</v>
      </c>
      <c r="K50" s="42">
        <v>0</v>
      </c>
      <c r="L50" s="42">
        <v>58</v>
      </c>
      <c r="M50" s="42">
        <v>40</v>
      </c>
      <c r="N50" s="42">
        <v>96</v>
      </c>
      <c r="O50" s="42">
        <v>0</v>
      </c>
      <c r="P50" s="42">
        <v>43</v>
      </c>
      <c r="Q50" s="42">
        <v>56</v>
      </c>
      <c r="R50" s="42">
        <v>91</v>
      </c>
      <c r="S50" s="44">
        <v>48</v>
      </c>
      <c r="W50" s="1">
        <f t="shared" si="2"/>
        <v>0</v>
      </c>
      <c r="X50" s="1">
        <f t="shared" si="3"/>
        <v>37</v>
      </c>
      <c r="Y50" s="1">
        <f t="shared" si="4"/>
        <v>112</v>
      </c>
      <c r="Z50" s="1">
        <f t="shared" si="5"/>
        <v>16</v>
      </c>
      <c r="AA50" s="1">
        <f t="shared" si="6"/>
        <v>128</v>
      </c>
      <c r="AB50" s="1">
        <f t="shared" si="7"/>
        <v>53</v>
      </c>
      <c r="AC50" s="1">
        <f t="shared" si="8"/>
        <v>13</v>
      </c>
      <c r="AD50" s="1">
        <f t="shared" si="9"/>
        <v>65</v>
      </c>
      <c r="AE50" s="1">
        <f t="shared" si="10"/>
        <v>55</v>
      </c>
      <c r="AF50" s="1">
        <f t="shared" si="11"/>
        <v>44</v>
      </c>
      <c r="AG50" s="1">
        <f t="shared" si="12"/>
        <v>96</v>
      </c>
      <c r="AH50" s="1">
        <f t="shared" si="13"/>
        <v>25</v>
      </c>
      <c r="AI50" s="1">
        <f t="shared" si="14"/>
        <v>36</v>
      </c>
      <c r="AJ50">
        <f t="shared" si="15"/>
        <v>680</v>
      </c>
      <c r="AK50" s="1">
        <f t="shared" si="16"/>
        <v>3</v>
      </c>
      <c r="AL50" s="1">
        <f>RANK(AJ50,AJ:AJ,0)+COUNTIFS($AJ$3:AJ50,AJ50)-1</f>
        <v>31</v>
      </c>
      <c r="AM50" s="1">
        <f>RANK(AK50,AK:AK,0)+COUNTIFS($AK$3:AK50,AK50)-1</f>
        <v>51</v>
      </c>
      <c r="AN50" s="5">
        <f t="shared" si="17"/>
        <v>43.333333333333336</v>
      </c>
    </row>
    <row r="51" spans="1:40">
      <c r="A51" s="5">
        <f>RANK(AN51,AN:AN,1)+COUNTIFS($AN$3:AN51,AN51)-1</f>
        <v>73</v>
      </c>
      <c r="B51" s="54" t="s">
        <v>925</v>
      </c>
      <c r="C51" s="54" t="s">
        <v>99</v>
      </c>
      <c r="D51" s="42">
        <v>0</v>
      </c>
      <c r="E51" s="42">
        <v>67</v>
      </c>
      <c r="F51" s="42">
        <v>2</v>
      </c>
      <c r="G51" s="42">
        <v>122</v>
      </c>
      <c r="H51" s="42">
        <v>4</v>
      </c>
      <c r="I51" s="42">
        <v>19</v>
      </c>
      <c r="J51" s="42">
        <v>57</v>
      </c>
      <c r="K51" s="42">
        <v>0</v>
      </c>
      <c r="L51" s="42">
        <v>66</v>
      </c>
      <c r="M51" s="42">
        <v>35</v>
      </c>
      <c r="N51" s="42">
        <v>15</v>
      </c>
      <c r="O51" s="42">
        <v>0</v>
      </c>
      <c r="P51" s="42">
        <v>55</v>
      </c>
      <c r="Q51" s="42">
        <v>131</v>
      </c>
      <c r="R51" s="42">
        <v>121</v>
      </c>
      <c r="S51" s="44">
        <v>49</v>
      </c>
      <c r="W51" s="1">
        <f t="shared" si="2"/>
        <v>0</v>
      </c>
      <c r="X51" s="1">
        <f t="shared" si="3"/>
        <v>31</v>
      </c>
      <c r="Y51" s="1">
        <f t="shared" si="4"/>
        <v>3</v>
      </c>
      <c r="Z51" s="1">
        <f t="shared" si="5"/>
        <v>122</v>
      </c>
      <c r="AA51" s="1">
        <f t="shared" si="6"/>
        <v>1</v>
      </c>
      <c r="AB51" s="1">
        <f t="shared" si="7"/>
        <v>88</v>
      </c>
      <c r="AC51" s="1">
        <f t="shared" si="8"/>
        <v>38</v>
      </c>
      <c r="AD51" s="1">
        <f t="shared" si="9"/>
        <v>65</v>
      </c>
      <c r="AE51" s="1">
        <f t="shared" si="10"/>
        <v>47</v>
      </c>
      <c r="AF51" s="1">
        <f t="shared" si="11"/>
        <v>49</v>
      </c>
      <c r="AG51" s="1">
        <f t="shared" si="12"/>
        <v>15</v>
      </c>
      <c r="AH51" s="1">
        <f t="shared" si="13"/>
        <v>25</v>
      </c>
      <c r="AI51" s="1">
        <f t="shared" si="14"/>
        <v>24</v>
      </c>
      <c r="AJ51">
        <f t="shared" si="15"/>
        <v>508</v>
      </c>
      <c r="AK51" s="1">
        <f t="shared" si="16"/>
        <v>2</v>
      </c>
      <c r="AL51" s="1">
        <f>RANK(AJ51,AJ:AJ,0)+COUNTIFS($AJ$3:AJ51,AJ51)-1</f>
        <v>77</v>
      </c>
      <c r="AM51" s="1">
        <f>RANK(AK51,AK:AK,0)+COUNTIFS($AK$3:AK51,AK51)-1</f>
        <v>72</v>
      </c>
      <c r="AN51" s="5">
        <f t="shared" si="17"/>
        <v>66</v>
      </c>
    </row>
    <row r="52" spans="1:40">
      <c r="A52" s="5">
        <f>RANK(AN52,AN:AN,1)+COUNTIFS($AN$3:AN52,AN52)-1</f>
        <v>78</v>
      </c>
      <c r="B52" s="54" t="s">
        <v>926</v>
      </c>
      <c r="C52" s="54" t="s">
        <v>112</v>
      </c>
      <c r="D52" s="42">
        <v>0</v>
      </c>
      <c r="E52" s="42">
        <v>131</v>
      </c>
      <c r="F52" s="42">
        <v>38</v>
      </c>
      <c r="G52" s="42">
        <v>119</v>
      </c>
      <c r="H52" s="42">
        <v>0</v>
      </c>
      <c r="I52" s="42">
        <v>130</v>
      </c>
      <c r="J52" s="42">
        <v>108</v>
      </c>
      <c r="K52" s="42">
        <v>81</v>
      </c>
      <c r="L52" s="42">
        <v>63</v>
      </c>
      <c r="M52" s="42">
        <v>94</v>
      </c>
      <c r="N52" s="42">
        <v>0</v>
      </c>
      <c r="O52" s="42">
        <v>101</v>
      </c>
      <c r="P52" s="42">
        <v>41</v>
      </c>
      <c r="Q52" s="42">
        <v>92</v>
      </c>
      <c r="R52" s="42">
        <v>115</v>
      </c>
      <c r="S52" s="44">
        <v>50</v>
      </c>
      <c r="W52" s="1">
        <f t="shared" si="2"/>
        <v>0</v>
      </c>
      <c r="X52" s="1">
        <f t="shared" si="3"/>
        <v>95</v>
      </c>
      <c r="Y52" s="1">
        <f t="shared" si="4"/>
        <v>33</v>
      </c>
      <c r="Z52" s="1">
        <f t="shared" si="5"/>
        <v>119</v>
      </c>
      <c r="AA52" s="1">
        <f t="shared" si="6"/>
        <v>3</v>
      </c>
      <c r="AB52" s="1">
        <f t="shared" si="7"/>
        <v>23</v>
      </c>
      <c r="AC52" s="1">
        <f t="shared" si="8"/>
        <v>13</v>
      </c>
      <c r="AD52" s="1">
        <f t="shared" si="9"/>
        <v>16</v>
      </c>
      <c r="AE52" s="1">
        <f t="shared" si="10"/>
        <v>50</v>
      </c>
      <c r="AF52" s="1">
        <f t="shared" si="11"/>
        <v>10</v>
      </c>
      <c r="AG52" s="1">
        <f t="shared" si="12"/>
        <v>0</v>
      </c>
      <c r="AH52" s="1">
        <f t="shared" si="13"/>
        <v>76</v>
      </c>
      <c r="AI52" s="1">
        <f t="shared" si="14"/>
        <v>38</v>
      </c>
      <c r="AJ52">
        <f t="shared" si="15"/>
        <v>476</v>
      </c>
      <c r="AK52" s="1">
        <f t="shared" si="16"/>
        <v>2</v>
      </c>
      <c r="AL52" s="1">
        <f>RANK(AJ52,AJ:AJ,0)+COUNTIFS($AJ$3:AJ52,AJ52)-1</f>
        <v>83</v>
      </c>
      <c r="AM52" s="1">
        <f>RANK(AK52,AK:AK,0)+COUNTIFS($AK$3:AK52,AK52)-1</f>
        <v>73</v>
      </c>
      <c r="AN52" s="5">
        <f t="shared" si="17"/>
        <v>68.666666666666671</v>
      </c>
    </row>
    <row r="53" spans="1:40">
      <c r="A53" s="5">
        <f>RANK(AN53,AN:AN,1)+COUNTIFS($AN$3:AN53,AN53)-1</f>
        <v>70</v>
      </c>
      <c r="B53" s="54" t="s">
        <v>927</v>
      </c>
      <c r="C53" s="54" t="s">
        <v>25</v>
      </c>
      <c r="D53" s="42">
        <v>2</v>
      </c>
      <c r="E53" s="42">
        <v>0</v>
      </c>
      <c r="F53" s="42">
        <v>131</v>
      </c>
      <c r="G53" s="42">
        <v>17</v>
      </c>
      <c r="H53" s="42">
        <v>60</v>
      </c>
      <c r="I53" s="42">
        <v>131</v>
      </c>
      <c r="J53" s="42">
        <v>59</v>
      </c>
      <c r="K53" s="42">
        <v>45</v>
      </c>
      <c r="L53" s="42">
        <v>67</v>
      </c>
      <c r="M53" s="42">
        <v>0</v>
      </c>
      <c r="N53" s="42">
        <v>16</v>
      </c>
      <c r="O53" s="42">
        <v>72</v>
      </c>
      <c r="P53" s="42">
        <v>105</v>
      </c>
      <c r="Q53" s="42">
        <v>0</v>
      </c>
      <c r="R53" s="42">
        <v>118</v>
      </c>
      <c r="S53" s="44">
        <v>51</v>
      </c>
      <c r="W53" s="1">
        <f t="shared" si="2"/>
        <v>2</v>
      </c>
      <c r="X53" s="1">
        <f t="shared" si="3"/>
        <v>36</v>
      </c>
      <c r="Y53" s="1">
        <f t="shared" si="4"/>
        <v>126</v>
      </c>
      <c r="Z53" s="1">
        <f t="shared" si="5"/>
        <v>17</v>
      </c>
      <c r="AA53" s="1">
        <f t="shared" si="6"/>
        <v>57</v>
      </c>
      <c r="AB53" s="1">
        <f t="shared" si="7"/>
        <v>24</v>
      </c>
      <c r="AC53" s="1">
        <f t="shared" si="8"/>
        <v>36</v>
      </c>
      <c r="AD53" s="1">
        <f t="shared" si="9"/>
        <v>20</v>
      </c>
      <c r="AE53" s="1">
        <f t="shared" si="10"/>
        <v>46</v>
      </c>
      <c r="AF53" s="1">
        <f t="shared" si="11"/>
        <v>84</v>
      </c>
      <c r="AG53" s="1">
        <f t="shared" si="12"/>
        <v>16</v>
      </c>
      <c r="AH53" s="1">
        <f t="shared" si="13"/>
        <v>47</v>
      </c>
      <c r="AI53" s="1">
        <f t="shared" si="14"/>
        <v>26</v>
      </c>
      <c r="AJ53">
        <f t="shared" si="15"/>
        <v>537</v>
      </c>
      <c r="AK53" s="1">
        <f t="shared" si="16"/>
        <v>2</v>
      </c>
      <c r="AL53" s="1">
        <f>RANK(AJ53,AJ:AJ,0)+COUNTIFS($AJ$3:AJ53,AJ53)-1</f>
        <v>67</v>
      </c>
      <c r="AM53" s="1">
        <f>RANK(AK53,AK:AK,0)+COUNTIFS($AK$3:AK53,AK53)-1</f>
        <v>74</v>
      </c>
      <c r="AN53" s="5">
        <f t="shared" si="17"/>
        <v>64</v>
      </c>
    </row>
    <row r="54" spans="1:40">
      <c r="A54" s="5">
        <f>RANK(AN54,AN:AN,1)+COUNTIFS($AN$3:AN54,AN54)-1</f>
        <v>29</v>
      </c>
      <c r="B54" s="54" t="s">
        <v>928</v>
      </c>
      <c r="C54" s="54" t="s">
        <v>46</v>
      </c>
      <c r="D54" s="42">
        <v>0</v>
      </c>
      <c r="E54" s="42">
        <v>72</v>
      </c>
      <c r="F54" s="42">
        <v>131</v>
      </c>
      <c r="G54" s="42">
        <v>13</v>
      </c>
      <c r="H54" s="42">
        <v>37</v>
      </c>
      <c r="I54" s="42">
        <v>0</v>
      </c>
      <c r="J54" s="42">
        <v>60</v>
      </c>
      <c r="K54" s="42">
        <v>67</v>
      </c>
      <c r="L54" s="42">
        <v>17</v>
      </c>
      <c r="M54" s="42">
        <v>0</v>
      </c>
      <c r="N54" s="42">
        <v>10</v>
      </c>
      <c r="O54" s="42">
        <v>105</v>
      </c>
      <c r="P54" s="42">
        <v>59</v>
      </c>
      <c r="Q54" s="42">
        <v>110</v>
      </c>
      <c r="R54" s="42">
        <v>57</v>
      </c>
      <c r="S54" s="44">
        <v>52</v>
      </c>
      <c r="W54" s="1">
        <f t="shared" si="2"/>
        <v>0</v>
      </c>
      <c r="X54" s="1">
        <f t="shared" si="3"/>
        <v>36</v>
      </c>
      <c r="Y54" s="1">
        <f t="shared" si="4"/>
        <v>126</v>
      </c>
      <c r="Z54" s="1">
        <f t="shared" si="5"/>
        <v>13</v>
      </c>
      <c r="AA54" s="1">
        <f t="shared" si="6"/>
        <v>34</v>
      </c>
      <c r="AB54" s="1">
        <f t="shared" si="7"/>
        <v>107</v>
      </c>
      <c r="AC54" s="1">
        <f t="shared" si="8"/>
        <v>35</v>
      </c>
      <c r="AD54" s="1">
        <f t="shared" si="9"/>
        <v>2</v>
      </c>
      <c r="AE54" s="1">
        <f t="shared" si="10"/>
        <v>96</v>
      </c>
      <c r="AF54" s="1">
        <f t="shared" si="11"/>
        <v>84</v>
      </c>
      <c r="AG54" s="1">
        <f t="shared" si="12"/>
        <v>10</v>
      </c>
      <c r="AH54" s="1">
        <f t="shared" si="13"/>
        <v>80</v>
      </c>
      <c r="AI54" s="1">
        <f t="shared" si="14"/>
        <v>20</v>
      </c>
      <c r="AJ54">
        <f t="shared" si="15"/>
        <v>643</v>
      </c>
      <c r="AK54" s="1">
        <f t="shared" si="16"/>
        <v>5</v>
      </c>
      <c r="AL54" s="1">
        <f>RANK(AJ54,AJ:AJ,0)+COUNTIFS($AJ$3:AJ54,AJ54)-1</f>
        <v>43</v>
      </c>
      <c r="AM54" s="1">
        <f>RANK(AK54,AK:AK,0)+COUNTIFS($AK$3:AK54,AK54)-1</f>
        <v>14</v>
      </c>
      <c r="AN54" s="5">
        <f t="shared" si="17"/>
        <v>36.333333333333336</v>
      </c>
    </row>
    <row r="55" spans="1:40">
      <c r="A55" s="5">
        <f>RANK(AN55,AN:AN,1)+COUNTIFS($AN$3:AN55,AN55)-1</f>
        <v>90</v>
      </c>
      <c r="B55" s="56" t="s">
        <v>929</v>
      </c>
      <c r="C55" s="56" t="s">
        <v>3</v>
      </c>
      <c r="D55" s="42">
        <v>0</v>
      </c>
      <c r="E55" s="42">
        <v>35</v>
      </c>
      <c r="F55" s="42">
        <v>46</v>
      </c>
      <c r="G55" s="42">
        <v>67</v>
      </c>
      <c r="H55" s="42">
        <v>12</v>
      </c>
      <c r="I55" s="42">
        <v>109</v>
      </c>
      <c r="J55" s="42">
        <v>0</v>
      </c>
      <c r="K55" s="42">
        <v>110</v>
      </c>
      <c r="L55" s="42">
        <v>60</v>
      </c>
      <c r="M55" s="42">
        <v>89</v>
      </c>
      <c r="N55" s="42">
        <v>0</v>
      </c>
      <c r="O55" s="42">
        <v>45</v>
      </c>
      <c r="P55" s="42">
        <v>7</v>
      </c>
      <c r="Q55" s="42">
        <v>131</v>
      </c>
      <c r="R55" s="42">
        <v>59</v>
      </c>
      <c r="S55" s="44">
        <v>53</v>
      </c>
      <c r="W55" s="1">
        <f t="shared" si="2"/>
        <v>0</v>
      </c>
      <c r="X55" s="1">
        <f t="shared" si="3"/>
        <v>1</v>
      </c>
      <c r="Y55" s="1">
        <f t="shared" si="4"/>
        <v>41</v>
      </c>
      <c r="Z55" s="1">
        <f t="shared" si="5"/>
        <v>67</v>
      </c>
      <c r="AA55" s="1">
        <f t="shared" si="6"/>
        <v>9</v>
      </c>
      <c r="AB55" s="1">
        <f t="shared" si="7"/>
        <v>2</v>
      </c>
      <c r="AC55" s="1">
        <f t="shared" si="8"/>
        <v>95</v>
      </c>
      <c r="AD55" s="1">
        <f t="shared" si="9"/>
        <v>45</v>
      </c>
      <c r="AE55" s="1">
        <f t="shared" si="10"/>
        <v>53</v>
      </c>
      <c r="AF55" s="1">
        <f t="shared" si="11"/>
        <v>5</v>
      </c>
      <c r="AG55" s="1">
        <f t="shared" si="12"/>
        <v>0</v>
      </c>
      <c r="AH55" s="1">
        <f t="shared" si="13"/>
        <v>20</v>
      </c>
      <c r="AI55" s="1">
        <f t="shared" si="14"/>
        <v>72</v>
      </c>
      <c r="AJ55">
        <f t="shared" si="15"/>
        <v>410</v>
      </c>
      <c r="AK55" s="1">
        <f t="shared" si="16"/>
        <v>1</v>
      </c>
      <c r="AL55" s="1">
        <f>RANK(AJ55,AJ:AJ,0)+COUNTIFS($AJ$3:AJ55,AJ55)-1</f>
        <v>95</v>
      </c>
      <c r="AM55" s="1">
        <f>RANK(AK55,AK:AK,0)+COUNTIFS($AK$3:AK55,AK55)-1</f>
        <v>93</v>
      </c>
      <c r="AN55" s="5">
        <f t="shared" si="17"/>
        <v>80.333333333333329</v>
      </c>
    </row>
    <row r="56" spans="1:40">
      <c r="A56" s="5">
        <f>RANK(AN56,AN:AN,1)+COUNTIFS($AN$3:AN56,AN56)-1</f>
        <v>44</v>
      </c>
      <c r="B56" s="56" t="s">
        <v>930</v>
      </c>
      <c r="C56" s="56" t="s">
        <v>43</v>
      </c>
      <c r="D56" s="42">
        <v>0</v>
      </c>
      <c r="E56" s="42">
        <v>53</v>
      </c>
      <c r="F56" s="42">
        <v>60</v>
      </c>
      <c r="G56" s="42">
        <v>61</v>
      </c>
      <c r="H56" s="42">
        <v>22</v>
      </c>
      <c r="I56" s="42">
        <v>106</v>
      </c>
      <c r="J56" s="42">
        <v>0</v>
      </c>
      <c r="K56" s="42">
        <v>36</v>
      </c>
      <c r="L56" s="42">
        <v>75</v>
      </c>
      <c r="M56" s="42">
        <v>0</v>
      </c>
      <c r="N56" s="42">
        <v>85</v>
      </c>
      <c r="O56" s="42">
        <v>111</v>
      </c>
      <c r="P56" s="42">
        <v>131</v>
      </c>
      <c r="Q56" s="42">
        <v>50</v>
      </c>
      <c r="R56" s="42">
        <v>73</v>
      </c>
      <c r="S56" s="44">
        <v>54</v>
      </c>
      <c r="W56" s="1">
        <f t="shared" si="2"/>
        <v>0</v>
      </c>
      <c r="X56" s="1">
        <f t="shared" si="3"/>
        <v>17</v>
      </c>
      <c r="Y56" s="1">
        <f t="shared" si="4"/>
        <v>55</v>
      </c>
      <c r="Z56" s="1">
        <f t="shared" si="5"/>
        <v>61</v>
      </c>
      <c r="AA56" s="1">
        <f t="shared" si="6"/>
        <v>19</v>
      </c>
      <c r="AB56" s="1">
        <f t="shared" si="7"/>
        <v>1</v>
      </c>
      <c r="AC56" s="1">
        <f t="shared" si="8"/>
        <v>95</v>
      </c>
      <c r="AD56" s="1">
        <f t="shared" si="9"/>
        <v>29</v>
      </c>
      <c r="AE56" s="1">
        <f t="shared" si="10"/>
        <v>38</v>
      </c>
      <c r="AF56" s="1">
        <f t="shared" si="11"/>
        <v>84</v>
      </c>
      <c r="AG56" s="1">
        <f t="shared" si="12"/>
        <v>85</v>
      </c>
      <c r="AH56" s="1">
        <f t="shared" si="13"/>
        <v>86</v>
      </c>
      <c r="AI56" s="1">
        <f t="shared" si="14"/>
        <v>52</v>
      </c>
      <c r="AJ56">
        <f t="shared" si="15"/>
        <v>622</v>
      </c>
      <c r="AK56" s="1">
        <f t="shared" si="16"/>
        <v>4</v>
      </c>
      <c r="AL56" s="1">
        <f>RANK(AJ56,AJ:AJ,0)+COUNTIFS($AJ$3:AJ56,AJ56)-1</f>
        <v>48</v>
      </c>
      <c r="AM56" s="1">
        <f>RANK(AK56,AK:AK,0)+COUNTIFS($AK$3:AK56,AK56)-1</f>
        <v>31</v>
      </c>
      <c r="AN56" s="5">
        <f t="shared" si="17"/>
        <v>44.333333333333336</v>
      </c>
    </row>
    <row r="57" spans="1:40">
      <c r="A57" s="5">
        <f>RANK(AN57,AN:AN,1)+COUNTIFS($AN$3:AN57,AN57)-1</f>
        <v>42</v>
      </c>
      <c r="B57" s="56" t="s">
        <v>931</v>
      </c>
      <c r="C57" s="56" t="s">
        <v>57</v>
      </c>
      <c r="D57" s="42">
        <v>0</v>
      </c>
      <c r="E57" s="42">
        <v>131</v>
      </c>
      <c r="F57" s="42">
        <v>90</v>
      </c>
      <c r="G57" s="42">
        <v>46</v>
      </c>
      <c r="H57" s="42">
        <v>85</v>
      </c>
      <c r="I57" s="42">
        <v>0</v>
      </c>
      <c r="J57" s="42">
        <v>71</v>
      </c>
      <c r="K57" s="42">
        <v>34</v>
      </c>
      <c r="L57" s="42">
        <v>128</v>
      </c>
      <c r="M57" s="42">
        <v>117</v>
      </c>
      <c r="N57" s="42">
        <v>0</v>
      </c>
      <c r="O57" s="42">
        <v>87</v>
      </c>
      <c r="P57" s="42">
        <v>31</v>
      </c>
      <c r="Q57" s="42">
        <v>68</v>
      </c>
      <c r="R57" s="42">
        <v>32</v>
      </c>
      <c r="S57" s="44">
        <v>55</v>
      </c>
      <c r="W57" s="1">
        <f t="shared" si="2"/>
        <v>0</v>
      </c>
      <c r="X57" s="1">
        <f t="shared" si="3"/>
        <v>95</v>
      </c>
      <c r="Y57" s="1">
        <f t="shared" si="4"/>
        <v>85</v>
      </c>
      <c r="Z57" s="1">
        <f t="shared" si="5"/>
        <v>46</v>
      </c>
      <c r="AA57" s="1">
        <f t="shared" si="6"/>
        <v>82</v>
      </c>
      <c r="AB57" s="1">
        <f t="shared" si="7"/>
        <v>107</v>
      </c>
      <c r="AC57" s="1">
        <f t="shared" si="8"/>
        <v>24</v>
      </c>
      <c r="AD57" s="1">
        <f t="shared" si="9"/>
        <v>31</v>
      </c>
      <c r="AE57" s="1">
        <f t="shared" si="10"/>
        <v>15</v>
      </c>
      <c r="AF57" s="1">
        <f t="shared" si="11"/>
        <v>33</v>
      </c>
      <c r="AG57" s="1">
        <f t="shared" si="12"/>
        <v>0</v>
      </c>
      <c r="AH57" s="1">
        <f t="shared" si="13"/>
        <v>62</v>
      </c>
      <c r="AI57" s="1">
        <f t="shared" si="14"/>
        <v>48</v>
      </c>
      <c r="AJ57">
        <f t="shared" si="15"/>
        <v>628</v>
      </c>
      <c r="AK57" s="1">
        <f t="shared" si="16"/>
        <v>4</v>
      </c>
      <c r="AL57" s="1">
        <f>RANK(AJ57,AJ:AJ,0)+COUNTIFS($AJ$3:AJ57,AJ57)-1</f>
        <v>45</v>
      </c>
      <c r="AM57" s="1">
        <f>RANK(AK57,AK:AK,0)+COUNTIFS($AK$3:AK57,AK57)-1</f>
        <v>32</v>
      </c>
      <c r="AN57" s="5">
        <f t="shared" si="17"/>
        <v>44</v>
      </c>
    </row>
    <row r="58" spans="1:40">
      <c r="A58" s="5">
        <f>RANK(AN58,AN:AN,1)+COUNTIFS($AN$3:AN58,AN58)-1</f>
        <v>28</v>
      </c>
      <c r="B58" s="56" t="s">
        <v>932</v>
      </c>
      <c r="C58" s="56" t="s">
        <v>21</v>
      </c>
      <c r="D58" s="42">
        <v>0</v>
      </c>
      <c r="E58" s="42">
        <v>66</v>
      </c>
      <c r="F58" s="42">
        <v>131</v>
      </c>
      <c r="G58" s="42">
        <v>94</v>
      </c>
      <c r="H58" s="42">
        <v>24</v>
      </c>
      <c r="I58" s="42">
        <v>122</v>
      </c>
      <c r="J58" s="42">
        <v>42</v>
      </c>
      <c r="K58" s="42">
        <v>0</v>
      </c>
      <c r="L58" s="42">
        <v>121</v>
      </c>
      <c r="M58" s="42">
        <v>19</v>
      </c>
      <c r="N58" s="42">
        <v>112</v>
      </c>
      <c r="O58" s="42">
        <v>118</v>
      </c>
      <c r="P58" s="42">
        <v>0</v>
      </c>
      <c r="Q58" s="42">
        <v>37</v>
      </c>
      <c r="R58" s="42">
        <v>55</v>
      </c>
      <c r="S58" s="44">
        <v>56</v>
      </c>
      <c r="W58" s="1">
        <f t="shared" si="2"/>
        <v>0</v>
      </c>
      <c r="X58" s="1">
        <f t="shared" si="3"/>
        <v>30</v>
      </c>
      <c r="Y58" s="1">
        <f t="shared" si="4"/>
        <v>126</v>
      </c>
      <c r="Z58" s="1">
        <f t="shared" si="5"/>
        <v>94</v>
      </c>
      <c r="AA58" s="1">
        <f t="shared" si="6"/>
        <v>21</v>
      </c>
      <c r="AB58" s="1">
        <f t="shared" si="7"/>
        <v>15</v>
      </c>
      <c r="AC58" s="1">
        <f t="shared" si="8"/>
        <v>53</v>
      </c>
      <c r="AD58" s="1">
        <f t="shared" si="9"/>
        <v>65</v>
      </c>
      <c r="AE58" s="1">
        <f t="shared" si="10"/>
        <v>8</v>
      </c>
      <c r="AF58" s="1">
        <f t="shared" si="11"/>
        <v>65</v>
      </c>
      <c r="AG58" s="1">
        <f t="shared" si="12"/>
        <v>112</v>
      </c>
      <c r="AH58" s="1">
        <f t="shared" si="13"/>
        <v>93</v>
      </c>
      <c r="AI58" s="1">
        <f t="shared" si="14"/>
        <v>79</v>
      </c>
      <c r="AJ58">
        <f t="shared" si="15"/>
        <v>761</v>
      </c>
      <c r="AK58" s="1">
        <f t="shared" si="16"/>
        <v>4</v>
      </c>
      <c r="AL58" s="1">
        <f>RANK(AJ58,AJ:AJ,0)+COUNTIFS($AJ$3:AJ58,AJ58)-1</f>
        <v>17</v>
      </c>
      <c r="AM58" s="1">
        <f>RANK(AK58,AK:AK,0)+COUNTIFS($AK$3:AK58,AK58)-1</f>
        <v>33</v>
      </c>
      <c r="AN58" s="5">
        <f t="shared" si="17"/>
        <v>35.333333333333336</v>
      </c>
    </row>
    <row r="59" spans="1:40">
      <c r="A59" s="5">
        <f>RANK(AN59,AN:AN,1)+COUNTIFS($AN$3:AN59,AN59)-1</f>
        <v>63</v>
      </c>
      <c r="B59" s="56" t="s">
        <v>933</v>
      </c>
      <c r="C59" s="56" t="s">
        <v>6</v>
      </c>
      <c r="D59" s="42">
        <v>0</v>
      </c>
      <c r="E59" s="42">
        <v>58</v>
      </c>
      <c r="F59" s="42">
        <v>12</v>
      </c>
      <c r="G59" s="42">
        <v>92</v>
      </c>
      <c r="H59" s="42">
        <v>17</v>
      </c>
      <c r="I59" s="42">
        <v>59</v>
      </c>
      <c r="J59" s="42">
        <v>0</v>
      </c>
      <c r="K59" s="42">
        <v>60</v>
      </c>
      <c r="L59" s="42">
        <v>45</v>
      </c>
      <c r="M59" s="42">
        <v>110</v>
      </c>
      <c r="N59" s="42">
        <v>89</v>
      </c>
      <c r="O59" s="42">
        <v>0</v>
      </c>
      <c r="P59" s="42">
        <v>14</v>
      </c>
      <c r="Q59" s="42">
        <v>131</v>
      </c>
      <c r="R59" s="42">
        <v>109</v>
      </c>
      <c r="S59" s="44">
        <v>57</v>
      </c>
      <c r="W59" s="1">
        <f t="shared" si="2"/>
        <v>0</v>
      </c>
      <c r="X59" s="1">
        <f t="shared" si="3"/>
        <v>22</v>
      </c>
      <c r="Y59" s="1">
        <f t="shared" si="4"/>
        <v>7</v>
      </c>
      <c r="Z59" s="1">
        <f t="shared" si="5"/>
        <v>92</v>
      </c>
      <c r="AA59" s="1">
        <f t="shared" si="6"/>
        <v>14</v>
      </c>
      <c r="AB59" s="1">
        <f t="shared" si="7"/>
        <v>48</v>
      </c>
      <c r="AC59" s="1">
        <f t="shared" si="8"/>
        <v>95</v>
      </c>
      <c r="AD59" s="1">
        <f t="shared" si="9"/>
        <v>5</v>
      </c>
      <c r="AE59" s="1">
        <f t="shared" si="10"/>
        <v>68</v>
      </c>
      <c r="AF59" s="1">
        <f t="shared" si="11"/>
        <v>26</v>
      </c>
      <c r="AG59" s="1">
        <f t="shared" si="12"/>
        <v>89</v>
      </c>
      <c r="AH59" s="1">
        <f t="shared" si="13"/>
        <v>25</v>
      </c>
      <c r="AI59" s="1">
        <f t="shared" si="14"/>
        <v>65</v>
      </c>
      <c r="AJ59">
        <f t="shared" si="15"/>
        <v>556</v>
      </c>
      <c r="AK59" s="1">
        <f t="shared" si="16"/>
        <v>3</v>
      </c>
      <c r="AL59" s="1">
        <f>RANK(AJ59,AJ:AJ,0)+COUNTIFS($AJ$3:AJ59,AJ59)-1</f>
        <v>63</v>
      </c>
      <c r="AM59" s="1">
        <f>RANK(AK59,AK:AK,0)+COUNTIFS($AK$3:AK59,AK59)-1</f>
        <v>52</v>
      </c>
      <c r="AN59" s="5">
        <f t="shared" si="17"/>
        <v>57.333333333333336</v>
      </c>
    </row>
    <row r="60" spans="1:40">
      <c r="A60" s="5">
        <f>RANK(AN60,AN:AN,1)+COUNTIFS($AN$3:AN60,AN60)-1</f>
        <v>68</v>
      </c>
      <c r="B60" s="56" t="s">
        <v>934</v>
      </c>
      <c r="C60" s="56" t="s">
        <v>86</v>
      </c>
      <c r="D60" s="42">
        <v>0</v>
      </c>
      <c r="E60" s="42">
        <v>131</v>
      </c>
      <c r="F60" s="42">
        <v>66</v>
      </c>
      <c r="G60" s="42">
        <v>0</v>
      </c>
      <c r="H60" s="42">
        <v>15</v>
      </c>
      <c r="I60" s="42">
        <v>120</v>
      </c>
      <c r="J60" s="42">
        <v>99</v>
      </c>
      <c r="K60" s="42">
        <v>69</v>
      </c>
      <c r="L60" s="42">
        <v>18</v>
      </c>
      <c r="M60" s="42">
        <v>78</v>
      </c>
      <c r="N60" s="42">
        <v>28</v>
      </c>
      <c r="O60" s="42">
        <v>124</v>
      </c>
      <c r="P60" s="42">
        <v>0</v>
      </c>
      <c r="Q60" s="42">
        <v>52</v>
      </c>
      <c r="R60" s="42">
        <v>69</v>
      </c>
      <c r="S60" s="44">
        <v>58</v>
      </c>
      <c r="W60" s="1">
        <f t="shared" si="2"/>
        <v>0</v>
      </c>
      <c r="X60" s="1">
        <f t="shared" si="3"/>
        <v>95</v>
      </c>
      <c r="Y60" s="1">
        <f t="shared" si="4"/>
        <v>61</v>
      </c>
      <c r="Z60" s="1">
        <f t="shared" si="5"/>
        <v>0</v>
      </c>
      <c r="AA60" s="1">
        <f t="shared" si="6"/>
        <v>12</v>
      </c>
      <c r="AB60" s="1">
        <f t="shared" si="7"/>
        <v>13</v>
      </c>
      <c r="AC60" s="1">
        <f t="shared" si="8"/>
        <v>4</v>
      </c>
      <c r="AD60" s="1">
        <f t="shared" si="9"/>
        <v>4</v>
      </c>
      <c r="AE60" s="1">
        <f t="shared" si="10"/>
        <v>95</v>
      </c>
      <c r="AF60" s="1">
        <f t="shared" si="11"/>
        <v>6</v>
      </c>
      <c r="AG60" s="1">
        <f t="shared" si="12"/>
        <v>28</v>
      </c>
      <c r="AH60" s="1">
        <f t="shared" si="13"/>
        <v>99</v>
      </c>
      <c r="AI60" s="1">
        <f t="shared" si="14"/>
        <v>79</v>
      </c>
      <c r="AJ60">
        <f t="shared" si="15"/>
        <v>496</v>
      </c>
      <c r="AK60" s="1">
        <f t="shared" si="16"/>
        <v>3</v>
      </c>
      <c r="AL60" s="1">
        <f>RANK(AJ60,AJ:AJ,0)+COUNTIFS($AJ$3:AJ60,AJ60)-1</f>
        <v>79</v>
      </c>
      <c r="AM60" s="1">
        <f>RANK(AK60,AK:AK,0)+COUNTIFS($AK$3:AK60,AK60)-1</f>
        <v>53</v>
      </c>
      <c r="AN60" s="5">
        <f t="shared" si="17"/>
        <v>63.333333333333336</v>
      </c>
    </row>
    <row r="61" spans="1:40">
      <c r="A61" s="5">
        <f>RANK(AN61,AN:AN,1)+COUNTIFS($AN$3:AN61,AN61)-1</f>
        <v>85</v>
      </c>
      <c r="B61" s="56" t="s">
        <v>935</v>
      </c>
      <c r="C61" s="56" t="s">
        <v>64</v>
      </c>
      <c r="D61" s="42">
        <v>0</v>
      </c>
      <c r="E61" s="42">
        <v>105</v>
      </c>
      <c r="F61" s="42">
        <v>40</v>
      </c>
      <c r="G61" s="42">
        <v>131</v>
      </c>
      <c r="H61" s="42">
        <v>11</v>
      </c>
      <c r="I61" s="42">
        <v>117</v>
      </c>
      <c r="J61" s="42">
        <v>0</v>
      </c>
      <c r="K61" s="42">
        <v>73</v>
      </c>
      <c r="L61" s="42">
        <v>104</v>
      </c>
      <c r="M61" s="42">
        <v>87</v>
      </c>
      <c r="N61" s="42">
        <v>0</v>
      </c>
      <c r="O61" s="42">
        <v>75</v>
      </c>
      <c r="P61" s="42">
        <v>85</v>
      </c>
      <c r="Q61" s="42">
        <v>71</v>
      </c>
      <c r="R61" s="42">
        <v>88</v>
      </c>
      <c r="S61" s="44">
        <v>59</v>
      </c>
      <c r="W61" s="1">
        <f t="shared" si="2"/>
        <v>0</v>
      </c>
      <c r="X61" s="1">
        <f t="shared" si="3"/>
        <v>69</v>
      </c>
      <c r="Y61" s="1">
        <f t="shared" si="4"/>
        <v>35</v>
      </c>
      <c r="Z61" s="1">
        <f t="shared" si="5"/>
        <v>131</v>
      </c>
      <c r="AA61" s="1">
        <f t="shared" si="6"/>
        <v>8</v>
      </c>
      <c r="AB61" s="1">
        <f t="shared" si="7"/>
        <v>10</v>
      </c>
      <c r="AC61" s="1">
        <f t="shared" si="8"/>
        <v>95</v>
      </c>
      <c r="AD61" s="1">
        <f t="shared" si="9"/>
        <v>8</v>
      </c>
      <c r="AE61" s="1">
        <f t="shared" si="10"/>
        <v>9</v>
      </c>
      <c r="AF61" s="1">
        <f t="shared" si="11"/>
        <v>3</v>
      </c>
      <c r="AG61" s="1">
        <f t="shared" si="12"/>
        <v>0</v>
      </c>
      <c r="AH61" s="1">
        <f t="shared" si="13"/>
        <v>50</v>
      </c>
      <c r="AI61" s="1">
        <f t="shared" si="14"/>
        <v>6</v>
      </c>
      <c r="AJ61">
        <f t="shared" si="15"/>
        <v>424</v>
      </c>
      <c r="AK61" s="1">
        <f t="shared" si="16"/>
        <v>2</v>
      </c>
      <c r="AL61" s="1">
        <f>RANK(AJ61,AJ:AJ,0)+COUNTIFS($AJ$3:AJ61,AJ61)-1</f>
        <v>94</v>
      </c>
      <c r="AM61" s="1">
        <f>RANK(AK61,AK:AK,0)+COUNTIFS($AK$3:AK61,AK61)-1</f>
        <v>75</v>
      </c>
      <c r="AN61" s="5">
        <f t="shared" si="17"/>
        <v>76</v>
      </c>
    </row>
    <row r="62" spans="1:40">
      <c r="A62" s="5">
        <f>RANK(AN62,AN:AN,1)+COUNTIFS($AN$3:AN62,AN62)-1</f>
        <v>81</v>
      </c>
      <c r="B62" s="56" t="s">
        <v>936</v>
      </c>
      <c r="C62" s="56" t="s">
        <v>12</v>
      </c>
      <c r="D62" s="42">
        <v>0</v>
      </c>
      <c r="E62" s="42">
        <v>131</v>
      </c>
      <c r="F62" s="42">
        <v>69</v>
      </c>
      <c r="G62" s="42">
        <v>0</v>
      </c>
      <c r="H62" s="42">
        <v>63</v>
      </c>
      <c r="I62" s="42">
        <v>43</v>
      </c>
      <c r="J62" s="42">
        <v>0</v>
      </c>
      <c r="K62" s="42">
        <v>58</v>
      </c>
      <c r="L62" s="42">
        <v>96</v>
      </c>
      <c r="M62" s="42">
        <v>91</v>
      </c>
      <c r="N62" s="42">
        <v>56</v>
      </c>
      <c r="O62" s="42">
        <v>67</v>
      </c>
      <c r="P62" s="42">
        <v>82</v>
      </c>
      <c r="Q62" s="42">
        <v>40</v>
      </c>
      <c r="R62" s="42">
        <v>54</v>
      </c>
      <c r="S62" s="44">
        <v>60</v>
      </c>
      <c r="W62" s="1">
        <f t="shared" si="2"/>
        <v>0</v>
      </c>
      <c r="X62" s="1">
        <f t="shared" si="3"/>
        <v>95</v>
      </c>
      <c r="Y62" s="1">
        <f t="shared" si="4"/>
        <v>64</v>
      </c>
      <c r="Z62" s="1">
        <f t="shared" si="5"/>
        <v>0</v>
      </c>
      <c r="AA62" s="1">
        <f t="shared" si="6"/>
        <v>60</v>
      </c>
      <c r="AB62" s="1">
        <f t="shared" si="7"/>
        <v>64</v>
      </c>
      <c r="AC62" s="1">
        <f t="shared" si="8"/>
        <v>95</v>
      </c>
      <c r="AD62" s="1">
        <f t="shared" si="9"/>
        <v>7</v>
      </c>
      <c r="AE62" s="1">
        <f t="shared" si="10"/>
        <v>17</v>
      </c>
      <c r="AF62" s="1">
        <f t="shared" si="11"/>
        <v>7</v>
      </c>
      <c r="AG62" s="1">
        <f t="shared" si="12"/>
        <v>56</v>
      </c>
      <c r="AH62" s="1">
        <f t="shared" si="13"/>
        <v>42</v>
      </c>
      <c r="AI62" s="1">
        <f t="shared" si="14"/>
        <v>3</v>
      </c>
      <c r="AJ62">
        <f t="shared" si="15"/>
        <v>510</v>
      </c>
      <c r="AK62" s="1">
        <f t="shared" si="16"/>
        <v>2</v>
      </c>
      <c r="AL62" s="1">
        <f>RANK(AJ62,AJ:AJ,0)+COUNTIFS($AJ$3:AJ62,AJ62)-1</f>
        <v>75</v>
      </c>
      <c r="AM62" s="1">
        <f>RANK(AK62,AK:AK,0)+COUNTIFS($AK$3:AK62,AK62)-1</f>
        <v>76</v>
      </c>
      <c r="AN62" s="5">
        <f t="shared" si="17"/>
        <v>70.333333333333329</v>
      </c>
    </row>
    <row r="63" spans="1:40">
      <c r="A63" s="5">
        <f>RANK(AN63,AN:AN,1)+COUNTIFS($AN$3:AN63,AN63)-1</f>
        <v>21</v>
      </c>
      <c r="B63" s="56" t="s">
        <v>937</v>
      </c>
      <c r="C63" s="56" t="s">
        <v>70</v>
      </c>
      <c r="D63" s="42">
        <v>0</v>
      </c>
      <c r="E63" s="42">
        <v>59</v>
      </c>
      <c r="F63" s="42">
        <v>87</v>
      </c>
      <c r="G63" s="42">
        <v>131</v>
      </c>
      <c r="H63" s="42">
        <v>123</v>
      </c>
      <c r="I63" s="42">
        <v>0</v>
      </c>
      <c r="J63" s="42">
        <v>26</v>
      </c>
      <c r="K63" s="42">
        <v>76</v>
      </c>
      <c r="L63" s="42">
        <v>22</v>
      </c>
      <c r="M63" s="42">
        <v>48</v>
      </c>
      <c r="N63" s="42">
        <v>61</v>
      </c>
      <c r="O63" s="42">
        <v>0</v>
      </c>
      <c r="P63" s="42">
        <v>119</v>
      </c>
      <c r="Q63" s="42">
        <v>83</v>
      </c>
      <c r="R63" s="42">
        <v>102</v>
      </c>
      <c r="S63" s="44">
        <v>61</v>
      </c>
      <c r="W63" s="1">
        <f t="shared" si="2"/>
        <v>0</v>
      </c>
      <c r="X63" s="1">
        <f t="shared" si="3"/>
        <v>23</v>
      </c>
      <c r="Y63" s="1">
        <f t="shared" si="4"/>
        <v>82</v>
      </c>
      <c r="Z63" s="1">
        <f t="shared" si="5"/>
        <v>131</v>
      </c>
      <c r="AA63" s="1">
        <f t="shared" si="6"/>
        <v>120</v>
      </c>
      <c r="AB63" s="1">
        <f t="shared" si="7"/>
        <v>107</v>
      </c>
      <c r="AC63" s="1">
        <f t="shared" si="8"/>
        <v>69</v>
      </c>
      <c r="AD63" s="1">
        <f t="shared" si="9"/>
        <v>11</v>
      </c>
      <c r="AE63" s="1">
        <f t="shared" si="10"/>
        <v>91</v>
      </c>
      <c r="AF63" s="1">
        <f t="shared" si="11"/>
        <v>36</v>
      </c>
      <c r="AG63" s="1">
        <f t="shared" si="12"/>
        <v>61</v>
      </c>
      <c r="AH63" s="1">
        <f t="shared" si="13"/>
        <v>25</v>
      </c>
      <c r="AI63" s="1">
        <f t="shared" si="14"/>
        <v>40</v>
      </c>
      <c r="AJ63">
        <f t="shared" si="15"/>
        <v>796</v>
      </c>
      <c r="AK63" s="1">
        <f t="shared" si="16"/>
        <v>5</v>
      </c>
      <c r="AL63" s="1">
        <f>RANK(AJ63,AJ:AJ,0)+COUNTIFS($AJ$3:AJ63,AJ63)-1</f>
        <v>14</v>
      </c>
      <c r="AM63" s="1">
        <f>RANK(AK63,AK:AK,0)+COUNTIFS($AK$3:AK63,AK63)-1</f>
        <v>15</v>
      </c>
      <c r="AN63" s="5">
        <f t="shared" si="17"/>
        <v>30</v>
      </c>
    </row>
    <row r="64" spans="1:40">
      <c r="A64" s="5">
        <f>RANK(AN64,AN:AN,1)+COUNTIFS($AN$3:AN64,AN64)-1</f>
        <v>51</v>
      </c>
      <c r="B64" s="56" t="s">
        <v>938</v>
      </c>
      <c r="C64" s="56" t="s">
        <v>81</v>
      </c>
      <c r="D64" s="42">
        <v>0</v>
      </c>
      <c r="E64" s="42">
        <v>82</v>
      </c>
      <c r="F64" s="42">
        <v>32</v>
      </c>
      <c r="G64" s="42">
        <v>131</v>
      </c>
      <c r="H64" s="42">
        <v>10</v>
      </c>
      <c r="I64" s="42">
        <v>0</v>
      </c>
      <c r="J64" s="42">
        <v>16</v>
      </c>
      <c r="K64" s="42">
        <v>7</v>
      </c>
      <c r="L64" s="42">
        <v>14</v>
      </c>
      <c r="M64" s="42">
        <v>67</v>
      </c>
      <c r="N64" s="42">
        <v>18</v>
      </c>
      <c r="O64" s="42">
        <v>17</v>
      </c>
      <c r="P64" s="42">
        <v>0</v>
      </c>
      <c r="Q64" s="42">
        <v>105</v>
      </c>
      <c r="R64" s="42">
        <v>72</v>
      </c>
      <c r="S64" s="44">
        <v>62</v>
      </c>
      <c r="W64" s="1">
        <f t="shared" si="2"/>
        <v>0</v>
      </c>
      <c r="X64" s="1">
        <f t="shared" si="3"/>
        <v>46</v>
      </c>
      <c r="Y64" s="1">
        <f t="shared" si="4"/>
        <v>27</v>
      </c>
      <c r="Z64" s="1">
        <f t="shared" si="5"/>
        <v>131</v>
      </c>
      <c r="AA64" s="1">
        <f t="shared" si="6"/>
        <v>7</v>
      </c>
      <c r="AB64" s="1">
        <f t="shared" si="7"/>
        <v>107</v>
      </c>
      <c r="AC64" s="1">
        <f t="shared" si="8"/>
        <v>79</v>
      </c>
      <c r="AD64" s="1">
        <f t="shared" si="9"/>
        <v>58</v>
      </c>
      <c r="AE64" s="1">
        <f t="shared" si="10"/>
        <v>99</v>
      </c>
      <c r="AF64" s="1">
        <f t="shared" si="11"/>
        <v>17</v>
      </c>
      <c r="AG64" s="1">
        <f t="shared" si="12"/>
        <v>18</v>
      </c>
      <c r="AH64" s="1">
        <f t="shared" si="13"/>
        <v>8</v>
      </c>
      <c r="AI64" s="1">
        <f t="shared" si="14"/>
        <v>79</v>
      </c>
      <c r="AJ64">
        <f t="shared" si="15"/>
        <v>676</v>
      </c>
      <c r="AK64" s="1">
        <f t="shared" si="16"/>
        <v>3</v>
      </c>
      <c r="AL64" s="1">
        <f>RANK(AJ64,AJ:AJ,0)+COUNTIFS($AJ$3:AJ64,AJ64)-1</f>
        <v>33</v>
      </c>
      <c r="AM64" s="1">
        <f>RANK(AK64,AK:AK,0)+COUNTIFS($AK$3:AK64,AK64)-1</f>
        <v>54</v>
      </c>
      <c r="AN64" s="5">
        <f t="shared" si="17"/>
        <v>49.666666666666664</v>
      </c>
    </row>
    <row r="65" spans="1:40">
      <c r="A65" s="5">
        <f>RANK(AN65,AN:AN,1)+COUNTIFS($AN$3:AN65,AN65)-1</f>
        <v>18</v>
      </c>
      <c r="B65" s="56" t="s">
        <v>939</v>
      </c>
      <c r="C65" s="56" t="s">
        <v>36</v>
      </c>
      <c r="D65" s="42">
        <v>0</v>
      </c>
      <c r="E65" s="42">
        <v>120</v>
      </c>
      <c r="F65" s="42">
        <v>131</v>
      </c>
      <c r="G65" s="42">
        <v>101</v>
      </c>
      <c r="H65" s="42">
        <v>51</v>
      </c>
      <c r="I65" s="42">
        <v>118</v>
      </c>
      <c r="J65" s="42">
        <v>0</v>
      </c>
      <c r="K65" s="42">
        <v>112</v>
      </c>
      <c r="L65" s="42">
        <v>98</v>
      </c>
      <c r="M65" s="42">
        <v>0</v>
      </c>
      <c r="N65" s="42">
        <v>122</v>
      </c>
      <c r="O65" s="42">
        <v>19</v>
      </c>
      <c r="P65" s="42">
        <v>42</v>
      </c>
      <c r="Q65" s="42">
        <v>57</v>
      </c>
      <c r="R65" s="42">
        <v>63</v>
      </c>
      <c r="S65" s="44">
        <v>63</v>
      </c>
      <c r="W65" s="1">
        <f t="shared" si="2"/>
        <v>0</v>
      </c>
      <c r="X65" s="1">
        <f t="shared" si="3"/>
        <v>84</v>
      </c>
      <c r="Y65" s="1">
        <f t="shared" si="4"/>
        <v>126</v>
      </c>
      <c r="Z65" s="1">
        <f t="shared" si="5"/>
        <v>101</v>
      </c>
      <c r="AA65" s="1">
        <f t="shared" si="6"/>
        <v>48</v>
      </c>
      <c r="AB65" s="1">
        <f t="shared" si="7"/>
        <v>11</v>
      </c>
      <c r="AC65" s="1">
        <f t="shared" si="8"/>
        <v>95</v>
      </c>
      <c r="AD65" s="1">
        <f t="shared" si="9"/>
        <v>47</v>
      </c>
      <c r="AE65" s="1">
        <f t="shared" si="10"/>
        <v>15</v>
      </c>
      <c r="AF65" s="1">
        <f t="shared" si="11"/>
        <v>84</v>
      </c>
      <c r="AG65" s="1">
        <f t="shared" si="12"/>
        <v>122</v>
      </c>
      <c r="AH65" s="1">
        <f t="shared" si="13"/>
        <v>6</v>
      </c>
      <c r="AI65" s="1">
        <f t="shared" si="14"/>
        <v>37</v>
      </c>
      <c r="AJ65">
        <f t="shared" si="15"/>
        <v>776</v>
      </c>
      <c r="AK65" s="1">
        <f t="shared" si="16"/>
        <v>6</v>
      </c>
      <c r="AL65" s="1">
        <f>RANK(AJ65,AJ:AJ,0)+COUNTIFS($AJ$3:AJ65,AJ65)-1</f>
        <v>16</v>
      </c>
      <c r="AM65" s="1">
        <f>RANK(AK65,AK:AK,0)+COUNTIFS($AK$3:AK65,AK65)-1</f>
        <v>2</v>
      </c>
      <c r="AN65" s="5">
        <f t="shared" si="17"/>
        <v>27</v>
      </c>
    </row>
    <row r="66" spans="1:40">
      <c r="A66" s="5">
        <f>RANK(AN66,AN:AN,1)+COUNTIFS($AN$3:AN66,AN66)-1</f>
        <v>86</v>
      </c>
      <c r="B66" s="56" t="s">
        <v>940</v>
      </c>
      <c r="C66" s="56" t="s">
        <v>53</v>
      </c>
      <c r="D66" s="42">
        <v>0</v>
      </c>
      <c r="E66" s="42">
        <v>14</v>
      </c>
      <c r="F66" s="42">
        <v>131</v>
      </c>
      <c r="G66" s="42">
        <v>52</v>
      </c>
      <c r="H66" s="42">
        <v>0</v>
      </c>
      <c r="I66" s="42">
        <v>66</v>
      </c>
      <c r="J66" s="42">
        <v>55</v>
      </c>
      <c r="K66" s="42">
        <v>57</v>
      </c>
      <c r="L66" s="42">
        <v>15</v>
      </c>
      <c r="M66" s="42">
        <v>63</v>
      </c>
      <c r="N66" s="42">
        <v>0</v>
      </c>
      <c r="O66" s="42">
        <v>37</v>
      </c>
      <c r="P66" s="42">
        <v>112</v>
      </c>
      <c r="Q66" s="42">
        <v>122</v>
      </c>
      <c r="R66" s="42">
        <v>2</v>
      </c>
      <c r="S66" s="44">
        <v>64</v>
      </c>
      <c r="W66" s="1">
        <f t="shared" si="2"/>
        <v>0</v>
      </c>
      <c r="X66" s="1">
        <f t="shared" si="3"/>
        <v>22</v>
      </c>
      <c r="Y66" s="1">
        <f t="shared" si="4"/>
        <v>126</v>
      </c>
      <c r="Z66" s="1">
        <f t="shared" si="5"/>
        <v>52</v>
      </c>
      <c r="AA66" s="1">
        <f t="shared" si="6"/>
        <v>3</v>
      </c>
      <c r="AB66" s="1">
        <f t="shared" si="7"/>
        <v>41</v>
      </c>
      <c r="AC66" s="1">
        <f t="shared" si="8"/>
        <v>40</v>
      </c>
      <c r="AD66" s="1">
        <f t="shared" si="9"/>
        <v>8</v>
      </c>
      <c r="AE66" s="1">
        <f t="shared" si="10"/>
        <v>98</v>
      </c>
      <c r="AF66" s="1">
        <f t="shared" si="11"/>
        <v>21</v>
      </c>
      <c r="AG66" s="1">
        <f t="shared" si="12"/>
        <v>0</v>
      </c>
      <c r="AH66" s="1">
        <f t="shared" si="13"/>
        <v>12</v>
      </c>
      <c r="AI66" s="1">
        <f t="shared" si="14"/>
        <v>33</v>
      </c>
      <c r="AJ66">
        <f t="shared" si="15"/>
        <v>456</v>
      </c>
      <c r="AK66" s="1">
        <f t="shared" si="16"/>
        <v>2</v>
      </c>
      <c r="AL66" s="1">
        <f>RANK(AJ66,AJ:AJ,0)+COUNTIFS($AJ$3:AJ66,AJ66)-1</f>
        <v>89</v>
      </c>
      <c r="AM66" s="1">
        <f>RANK(AK66,AK:AK,0)+COUNTIFS($AK$3:AK66,AK66)-1</f>
        <v>77</v>
      </c>
      <c r="AN66" s="5">
        <f t="shared" si="17"/>
        <v>76.666666666666671</v>
      </c>
    </row>
    <row r="67" spans="1:40">
      <c r="A67" s="5">
        <f>RANK(AN67,AN:AN,1)+COUNTIFS($AN$3:AN67,AN67)-1</f>
        <v>27</v>
      </c>
      <c r="B67" s="60" t="s">
        <v>941</v>
      </c>
      <c r="C67" s="60" t="s">
        <v>122</v>
      </c>
      <c r="D67" s="42">
        <v>0</v>
      </c>
      <c r="E67" s="42">
        <v>131</v>
      </c>
      <c r="F67" s="42">
        <v>92</v>
      </c>
      <c r="G67" s="42">
        <v>30</v>
      </c>
      <c r="H67" s="42">
        <v>95</v>
      </c>
      <c r="I67" s="42">
        <v>0</v>
      </c>
      <c r="J67" s="42">
        <v>37</v>
      </c>
      <c r="K67" s="42">
        <v>106</v>
      </c>
      <c r="L67" s="42">
        <v>5</v>
      </c>
      <c r="M67" s="42">
        <v>49</v>
      </c>
      <c r="N67" s="42">
        <v>29</v>
      </c>
      <c r="O67" s="42">
        <v>0</v>
      </c>
      <c r="P67" s="42">
        <v>47</v>
      </c>
      <c r="Q67" s="42">
        <v>114</v>
      </c>
      <c r="R67" s="42">
        <v>20</v>
      </c>
      <c r="S67" s="44">
        <v>65</v>
      </c>
      <c r="W67" s="1">
        <f t="shared" si="2"/>
        <v>0</v>
      </c>
      <c r="X67" s="1">
        <f t="shared" si="3"/>
        <v>95</v>
      </c>
      <c r="Y67" s="1">
        <f t="shared" si="4"/>
        <v>87</v>
      </c>
      <c r="Z67" s="1">
        <f t="shared" si="5"/>
        <v>30</v>
      </c>
      <c r="AA67" s="1">
        <f t="shared" si="6"/>
        <v>92</v>
      </c>
      <c r="AB67" s="1">
        <f t="shared" si="7"/>
        <v>107</v>
      </c>
      <c r="AC67" s="1">
        <f t="shared" si="8"/>
        <v>58</v>
      </c>
      <c r="AD67" s="1">
        <f t="shared" si="9"/>
        <v>41</v>
      </c>
      <c r="AE67" s="1">
        <f t="shared" si="10"/>
        <v>108</v>
      </c>
      <c r="AF67" s="1">
        <f t="shared" si="11"/>
        <v>35</v>
      </c>
      <c r="AG67" s="1">
        <f t="shared" si="12"/>
        <v>29</v>
      </c>
      <c r="AH67" s="1">
        <f t="shared" si="13"/>
        <v>25</v>
      </c>
      <c r="AI67" s="1">
        <f t="shared" si="14"/>
        <v>32</v>
      </c>
      <c r="AJ67">
        <f t="shared" si="15"/>
        <v>739</v>
      </c>
      <c r="AK67" s="1">
        <f t="shared" si="16"/>
        <v>5</v>
      </c>
      <c r="AL67" s="1">
        <f>RANK(AJ67,AJ:AJ,0)+COUNTIFS($AJ$3:AJ67,AJ67)-1</f>
        <v>21</v>
      </c>
      <c r="AM67" s="1">
        <f>RANK(AK67,AK:AK,0)+COUNTIFS($AK$3:AK67,AK67)-1</f>
        <v>16</v>
      </c>
      <c r="AN67" s="5">
        <f t="shared" si="17"/>
        <v>34</v>
      </c>
    </row>
    <row r="68" spans="1:40">
      <c r="A68" s="5">
        <f>RANK(AN68,AN:AN,1)+COUNTIFS($AN$3:AN68,AN68)-1</f>
        <v>95</v>
      </c>
      <c r="B68" s="60" t="s">
        <v>942</v>
      </c>
      <c r="C68" s="60" t="s">
        <v>26</v>
      </c>
      <c r="D68" s="42">
        <v>0</v>
      </c>
      <c r="E68" s="42">
        <v>131</v>
      </c>
      <c r="F68" s="42">
        <v>0</v>
      </c>
      <c r="G68" s="42">
        <v>44</v>
      </c>
      <c r="H68" s="42">
        <v>20</v>
      </c>
      <c r="I68" s="42">
        <v>57</v>
      </c>
      <c r="J68" s="42">
        <v>120</v>
      </c>
      <c r="K68" s="42">
        <v>100</v>
      </c>
      <c r="L68" s="42">
        <v>73</v>
      </c>
      <c r="M68" s="42">
        <v>33</v>
      </c>
      <c r="N68" s="42">
        <v>0</v>
      </c>
      <c r="O68" s="42">
        <v>36</v>
      </c>
      <c r="P68" s="42">
        <v>116</v>
      </c>
      <c r="Q68" s="42">
        <v>27</v>
      </c>
      <c r="R68" s="42">
        <v>127</v>
      </c>
      <c r="S68" s="44">
        <v>66</v>
      </c>
      <c r="W68" s="1">
        <f t="shared" ref="W68:W102" si="18">ABS(W$2-D68)</f>
        <v>0</v>
      </c>
      <c r="X68" s="1">
        <f t="shared" ref="X68:X102" si="19">ABS(X$2-E68)</f>
        <v>95</v>
      </c>
      <c r="Y68" s="1">
        <f t="shared" ref="Y68:Y102" si="20">ABS(Y$2-F68)</f>
        <v>5</v>
      </c>
      <c r="Z68" s="1">
        <f t="shared" ref="Z68:Z102" si="21">ABS(Z$2-G68)</f>
        <v>44</v>
      </c>
      <c r="AA68" s="1">
        <f t="shared" ref="AA68:AA102" si="22">ABS(AA$2-H68)</f>
        <v>17</v>
      </c>
      <c r="AB68" s="1">
        <f t="shared" ref="AB68:AB102" si="23">ABS(AB$2-I68)</f>
        <v>50</v>
      </c>
      <c r="AC68" s="1">
        <f t="shared" ref="AC68:AC102" si="24">ABS(AC$2-J68)</f>
        <v>25</v>
      </c>
      <c r="AD68" s="1">
        <f t="shared" ref="AD68:AD102" si="25">ABS(AD$2-K68)</f>
        <v>35</v>
      </c>
      <c r="AE68" s="1">
        <f t="shared" ref="AE68:AE102" si="26">ABS(AE$2-L68)</f>
        <v>40</v>
      </c>
      <c r="AF68" s="1">
        <f t="shared" ref="AF68:AF102" si="27">ABS(AF$2-M68)</f>
        <v>51</v>
      </c>
      <c r="AG68" s="1">
        <f t="shared" ref="AG68:AG102" si="28">ABS(AG$2-N68)</f>
        <v>0</v>
      </c>
      <c r="AH68" s="1">
        <f t="shared" ref="AH68:AH102" si="29">ABS(AH$2-O68)</f>
        <v>11</v>
      </c>
      <c r="AI68" s="1">
        <f t="shared" ref="AI68:AI102" si="30">ABS(AI$2-P68)</f>
        <v>37</v>
      </c>
      <c r="AJ68">
        <f t="shared" ref="AJ68:AJ102" si="31">SUM(W68:AI68)</f>
        <v>410</v>
      </c>
      <c r="AK68" s="1">
        <f t="shared" ref="AK68:AK102" si="32">COUNTIFS(W68:AI68,"&gt;=80")</f>
        <v>1</v>
      </c>
      <c r="AL68" s="1">
        <f>RANK(AJ68,AJ:AJ,0)+COUNTIFS($AJ$3:AJ68,AJ68)-1</f>
        <v>96</v>
      </c>
      <c r="AM68" s="1">
        <f>RANK(AK68,AK:AK,0)+COUNTIFS($AK$3:AK68,AK68)-1</f>
        <v>94</v>
      </c>
      <c r="AN68" s="5">
        <f t="shared" ref="AN68:AN102" si="33">AVERAGE(AL68,AM68,S68)</f>
        <v>85.333333333333329</v>
      </c>
    </row>
    <row r="69" spans="1:40">
      <c r="A69" s="5">
        <f>RANK(AN69,AN:AN,1)+COUNTIFS($AN$3:AN69,AN69)-1</f>
        <v>50</v>
      </c>
      <c r="B69" s="60" t="s">
        <v>943</v>
      </c>
      <c r="C69" s="60" t="s">
        <v>59</v>
      </c>
      <c r="D69" s="42">
        <v>0</v>
      </c>
      <c r="E69" s="42">
        <v>131</v>
      </c>
      <c r="F69" s="42">
        <v>39</v>
      </c>
      <c r="G69" s="42">
        <v>29</v>
      </c>
      <c r="H69" s="42">
        <v>2</v>
      </c>
      <c r="I69" s="42">
        <v>49</v>
      </c>
      <c r="J69" s="42">
        <v>6</v>
      </c>
      <c r="K69" s="42">
        <v>46</v>
      </c>
      <c r="L69" s="42">
        <v>9</v>
      </c>
      <c r="M69" s="42">
        <v>20</v>
      </c>
      <c r="N69" s="42">
        <v>80</v>
      </c>
      <c r="O69" s="42">
        <v>0</v>
      </c>
      <c r="P69" s="42">
        <v>51</v>
      </c>
      <c r="Q69" s="42">
        <v>0</v>
      </c>
      <c r="R69" s="42">
        <v>106</v>
      </c>
      <c r="S69" s="44">
        <v>67</v>
      </c>
      <c r="W69" s="1">
        <f t="shared" si="18"/>
        <v>0</v>
      </c>
      <c r="X69" s="1">
        <f t="shared" si="19"/>
        <v>95</v>
      </c>
      <c r="Y69" s="1">
        <f t="shared" si="20"/>
        <v>34</v>
      </c>
      <c r="Z69" s="1">
        <f t="shared" si="21"/>
        <v>29</v>
      </c>
      <c r="AA69" s="1">
        <f t="shared" si="22"/>
        <v>1</v>
      </c>
      <c r="AB69" s="1">
        <f t="shared" si="23"/>
        <v>58</v>
      </c>
      <c r="AC69" s="1">
        <f t="shared" si="24"/>
        <v>89</v>
      </c>
      <c r="AD69" s="1">
        <f t="shared" si="25"/>
        <v>19</v>
      </c>
      <c r="AE69" s="1">
        <f t="shared" si="26"/>
        <v>104</v>
      </c>
      <c r="AF69" s="1">
        <f t="shared" si="27"/>
        <v>64</v>
      </c>
      <c r="AG69" s="1">
        <f t="shared" si="28"/>
        <v>80</v>
      </c>
      <c r="AH69" s="1">
        <f t="shared" si="29"/>
        <v>25</v>
      </c>
      <c r="AI69" s="1">
        <f t="shared" si="30"/>
        <v>28</v>
      </c>
      <c r="AJ69">
        <f t="shared" si="31"/>
        <v>626</v>
      </c>
      <c r="AK69" s="1">
        <f t="shared" si="32"/>
        <v>4</v>
      </c>
      <c r="AL69" s="1">
        <f>RANK(AJ69,AJ:AJ,0)+COUNTIFS($AJ$3:AJ69,AJ69)-1</f>
        <v>46</v>
      </c>
      <c r="AM69" s="1">
        <f>RANK(AK69,AK:AK,0)+COUNTIFS($AK$3:AK69,AK69)-1</f>
        <v>34</v>
      </c>
      <c r="AN69" s="5">
        <f t="shared" si="33"/>
        <v>49</v>
      </c>
    </row>
    <row r="70" spans="1:40">
      <c r="A70" s="5">
        <f>RANK(AN70,AN:AN,1)+COUNTIFS($AN$3:AN70,AN70)-1</f>
        <v>91</v>
      </c>
      <c r="B70" s="60" t="s">
        <v>944</v>
      </c>
      <c r="C70" s="60" t="s">
        <v>52</v>
      </c>
      <c r="D70" s="42">
        <v>0</v>
      </c>
      <c r="E70" s="42">
        <v>106</v>
      </c>
      <c r="F70" s="42">
        <v>6</v>
      </c>
      <c r="G70" s="42">
        <v>10</v>
      </c>
      <c r="H70" s="42">
        <v>7</v>
      </c>
      <c r="I70" s="42">
        <v>67</v>
      </c>
      <c r="J70" s="42">
        <v>0</v>
      </c>
      <c r="K70" s="42">
        <v>89</v>
      </c>
      <c r="L70" s="42">
        <v>16</v>
      </c>
      <c r="M70" s="42">
        <v>105</v>
      </c>
      <c r="N70" s="42">
        <v>0</v>
      </c>
      <c r="O70" s="42">
        <v>60</v>
      </c>
      <c r="P70" s="42">
        <v>72</v>
      </c>
      <c r="Q70" s="42">
        <v>131</v>
      </c>
      <c r="R70" s="42">
        <v>42</v>
      </c>
      <c r="S70" s="44">
        <v>68</v>
      </c>
      <c r="W70" s="1">
        <f t="shared" si="18"/>
        <v>0</v>
      </c>
      <c r="X70" s="1">
        <f t="shared" si="19"/>
        <v>70</v>
      </c>
      <c r="Y70" s="1">
        <f t="shared" si="20"/>
        <v>1</v>
      </c>
      <c r="Z70" s="1">
        <f t="shared" si="21"/>
        <v>10</v>
      </c>
      <c r="AA70" s="1">
        <f t="shared" si="22"/>
        <v>4</v>
      </c>
      <c r="AB70" s="1">
        <f t="shared" si="23"/>
        <v>40</v>
      </c>
      <c r="AC70" s="1">
        <f t="shared" si="24"/>
        <v>95</v>
      </c>
      <c r="AD70" s="1">
        <f t="shared" si="25"/>
        <v>24</v>
      </c>
      <c r="AE70" s="1">
        <f t="shared" si="26"/>
        <v>97</v>
      </c>
      <c r="AF70" s="1">
        <f t="shared" si="27"/>
        <v>21</v>
      </c>
      <c r="AG70" s="1">
        <f t="shared" si="28"/>
        <v>0</v>
      </c>
      <c r="AH70" s="1">
        <f t="shared" si="29"/>
        <v>35</v>
      </c>
      <c r="AI70" s="1">
        <f t="shared" si="30"/>
        <v>7</v>
      </c>
      <c r="AJ70">
        <f t="shared" si="31"/>
        <v>404</v>
      </c>
      <c r="AK70" s="1">
        <f t="shared" si="32"/>
        <v>2</v>
      </c>
      <c r="AL70" s="1">
        <f>RANK(AJ70,AJ:AJ,0)+COUNTIFS($AJ$3:AJ70,AJ70)-1</f>
        <v>97</v>
      </c>
      <c r="AM70" s="1">
        <f>RANK(AK70,AK:AK,0)+COUNTIFS($AK$3:AK70,AK70)-1</f>
        <v>78</v>
      </c>
      <c r="AN70" s="5">
        <f t="shared" si="33"/>
        <v>81</v>
      </c>
    </row>
    <row r="71" spans="1:40">
      <c r="A71" s="5">
        <f>RANK(AN71,AN:AN,1)+COUNTIFS($AN$3:AN71,AN71)-1</f>
        <v>75</v>
      </c>
      <c r="B71" s="60" t="s">
        <v>945</v>
      </c>
      <c r="C71" s="60" t="s">
        <v>15</v>
      </c>
      <c r="D71" s="42">
        <v>0</v>
      </c>
      <c r="E71" s="42">
        <v>32</v>
      </c>
      <c r="F71" s="42">
        <v>80</v>
      </c>
      <c r="G71" s="42">
        <v>131</v>
      </c>
      <c r="H71" s="42">
        <v>61</v>
      </c>
      <c r="I71" s="42">
        <v>48</v>
      </c>
      <c r="J71" s="42">
        <v>0</v>
      </c>
      <c r="K71" s="42">
        <v>102</v>
      </c>
      <c r="L71" s="42">
        <v>83</v>
      </c>
      <c r="M71" s="42">
        <v>26</v>
      </c>
      <c r="N71" s="42">
        <v>22</v>
      </c>
      <c r="O71" s="42">
        <v>0</v>
      </c>
      <c r="P71" s="42">
        <v>90</v>
      </c>
      <c r="Q71" s="42">
        <v>119</v>
      </c>
      <c r="R71" s="42">
        <v>76</v>
      </c>
      <c r="S71" s="44">
        <v>69</v>
      </c>
      <c r="W71" s="1">
        <f t="shared" si="18"/>
        <v>0</v>
      </c>
      <c r="X71" s="1">
        <f t="shared" si="19"/>
        <v>4</v>
      </c>
      <c r="Y71" s="1">
        <f t="shared" si="20"/>
        <v>75</v>
      </c>
      <c r="Z71" s="1">
        <f t="shared" si="21"/>
        <v>131</v>
      </c>
      <c r="AA71" s="1">
        <f t="shared" si="22"/>
        <v>58</v>
      </c>
      <c r="AB71" s="1">
        <f t="shared" si="23"/>
        <v>59</v>
      </c>
      <c r="AC71" s="1">
        <f t="shared" si="24"/>
        <v>95</v>
      </c>
      <c r="AD71" s="1">
        <f t="shared" si="25"/>
        <v>37</v>
      </c>
      <c r="AE71" s="1">
        <f t="shared" si="26"/>
        <v>30</v>
      </c>
      <c r="AF71" s="1">
        <f t="shared" si="27"/>
        <v>58</v>
      </c>
      <c r="AG71" s="1">
        <f t="shared" si="28"/>
        <v>22</v>
      </c>
      <c r="AH71" s="1">
        <f t="shared" si="29"/>
        <v>25</v>
      </c>
      <c r="AI71" s="1">
        <f t="shared" si="30"/>
        <v>11</v>
      </c>
      <c r="AJ71">
        <f t="shared" si="31"/>
        <v>605</v>
      </c>
      <c r="AK71" s="1">
        <f t="shared" si="32"/>
        <v>2</v>
      </c>
      <c r="AL71" s="1">
        <f>RANK(AJ71,AJ:AJ,0)+COUNTIFS($AJ$3:AJ71,AJ71)-1</f>
        <v>55</v>
      </c>
      <c r="AM71" s="1">
        <f>RANK(AK71,AK:AK,0)+COUNTIFS($AK$3:AK71,AK71)-1</f>
        <v>79</v>
      </c>
      <c r="AN71" s="5">
        <f t="shared" si="33"/>
        <v>67.666666666666671</v>
      </c>
    </row>
    <row r="72" spans="1:40">
      <c r="A72" s="5">
        <f>RANK(AN72,AN:AN,1)+COUNTIFS($AN$3:AN72,AN72)-1</f>
        <v>14</v>
      </c>
      <c r="B72" s="60" t="s">
        <v>946</v>
      </c>
      <c r="C72" s="60" t="s">
        <v>30</v>
      </c>
      <c r="D72" s="42">
        <v>0</v>
      </c>
      <c r="E72" s="42">
        <v>118</v>
      </c>
      <c r="F72" s="42">
        <v>69</v>
      </c>
      <c r="G72" s="42">
        <v>131</v>
      </c>
      <c r="H72" s="42">
        <v>88</v>
      </c>
      <c r="I72" s="42">
        <v>0</v>
      </c>
      <c r="J72" s="42">
        <v>117</v>
      </c>
      <c r="K72" s="42">
        <v>68</v>
      </c>
      <c r="L72" s="42">
        <v>32</v>
      </c>
      <c r="M72" s="42">
        <v>0</v>
      </c>
      <c r="N72" s="42">
        <v>128</v>
      </c>
      <c r="O72" s="42">
        <v>34</v>
      </c>
      <c r="P72" s="42">
        <v>104</v>
      </c>
      <c r="Q72" s="42">
        <v>85</v>
      </c>
      <c r="R72" s="42">
        <v>71</v>
      </c>
      <c r="S72" s="44">
        <v>70</v>
      </c>
      <c r="W72" s="1">
        <f t="shared" si="18"/>
        <v>0</v>
      </c>
      <c r="X72" s="1">
        <f t="shared" si="19"/>
        <v>82</v>
      </c>
      <c r="Y72" s="1">
        <f t="shared" si="20"/>
        <v>64</v>
      </c>
      <c r="Z72" s="1">
        <f t="shared" si="21"/>
        <v>131</v>
      </c>
      <c r="AA72" s="1">
        <f t="shared" si="22"/>
        <v>85</v>
      </c>
      <c r="AB72" s="1">
        <f t="shared" si="23"/>
        <v>107</v>
      </c>
      <c r="AC72" s="1">
        <f t="shared" si="24"/>
        <v>22</v>
      </c>
      <c r="AD72" s="1">
        <f t="shared" si="25"/>
        <v>3</v>
      </c>
      <c r="AE72" s="1">
        <f t="shared" si="26"/>
        <v>81</v>
      </c>
      <c r="AF72" s="1">
        <f t="shared" si="27"/>
        <v>84</v>
      </c>
      <c r="AG72" s="1">
        <f t="shared" si="28"/>
        <v>128</v>
      </c>
      <c r="AH72" s="1">
        <f t="shared" si="29"/>
        <v>9</v>
      </c>
      <c r="AI72" s="1">
        <f t="shared" si="30"/>
        <v>25</v>
      </c>
      <c r="AJ72">
        <f t="shared" si="31"/>
        <v>821</v>
      </c>
      <c r="AK72" s="1">
        <f t="shared" si="32"/>
        <v>7</v>
      </c>
      <c r="AL72" s="1">
        <f>RANK(AJ72,AJ:AJ,0)+COUNTIFS($AJ$3:AJ72,AJ72)-1</f>
        <v>7</v>
      </c>
      <c r="AM72" s="1">
        <f>RANK(AK72,AK:AK,0)+COUNTIFS($AK$3:AK72,AK72)-1</f>
        <v>1</v>
      </c>
      <c r="AN72" s="5">
        <f t="shared" si="33"/>
        <v>26</v>
      </c>
    </row>
    <row r="73" spans="1:40">
      <c r="A73" s="5">
        <f>RANK(AN73,AN:AN,1)+COUNTIFS($AN$3:AN73,AN73)-1</f>
        <v>39</v>
      </c>
      <c r="B73" s="60" t="s">
        <v>947</v>
      </c>
      <c r="C73" s="60" t="s">
        <v>60</v>
      </c>
      <c r="D73" s="42">
        <v>0</v>
      </c>
      <c r="E73" s="42">
        <v>25</v>
      </c>
      <c r="F73" s="42">
        <v>131</v>
      </c>
      <c r="G73" s="42">
        <v>27</v>
      </c>
      <c r="H73" s="42">
        <v>84</v>
      </c>
      <c r="I73" s="42">
        <v>20</v>
      </c>
      <c r="J73" s="42">
        <v>0</v>
      </c>
      <c r="K73" s="42">
        <v>49</v>
      </c>
      <c r="L73" s="42">
        <v>80</v>
      </c>
      <c r="M73" s="42">
        <v>95</v>
      </c>
      <c r="N73" s="42">
        <v>0</v>
      </c>
      <c r="O73" s="42">
        <v>114</v>
      </c>
      <c r="P73" s="42">
        <v>9</v>
      </c>
      <c r="Q73" s="42">
        <v>29</v>
      </c>
      <c r="R73" s="42">
        <v>51</v>
      </c>
      <c r="S73" s="44">
        <v>71</v>
      </c>
      <c r="W73" s="1">
        <f t="shared" si="18"/>
        <v>0</v>
      </c>
      <c r="X73" s="1">
        <f t="shared" si="19"/>
        <v>11</v>
      </c>
      <c r="Y73" s="1">
        <f t="shared" si="20"/>
        <v>126</v>
      </c>
      <c r="Z73" s="1">
        <f t="shared" si="21"/>
        <v>27</v>
      </c>
      <c r="AA73" s="1">
        <f t="shared" si="22"/>
        <v>81</v>
      </c>
      <c r="AB73" s="1">
        <f t="shared" si="23"/>
        <v>87</v>
      </c>
      <c r="AC73" s="1">
        <f t="shared" si="24"/>
        <v>95</v>
      </c>
      <c r="AD73" s="1">
        <f t="shared" si="25"/>
        <v>16</v>
      </c>
      <c r="AE73" s="1">
        <f t="shared" si="26"/>
        <v>33</v>
      </c>
      <c r="AF73" s="1">
        <f t="shared" si="27"/>
        <v>11</v>
      </c>
      <c r="AG73" s="1">
        <f t="shared" si="28"/>
        <v>0</v>
      </c>
      <c r="AH73" s="1">
        <f t="shared" si="29"/>
        <v>89</v>
      </c>
      <c r="AI73" s="1">
        <f t="shared" si="30"/>
        <v>70</v>
      </c>
      <c r="AJ73">
        <f t="shared" si="31"/>
        <v>646</v>
      </c>
      <c r="AK73" s="1">
        <f t="shared" si="32"/>
        <v>5</v>
      </c>
      <c r="AL73" s="1">
        <f>RANK(AJ73,AJ:AJ,0)+COUNTIFS($AJ$3:AJ73,AJ73)-1</f>
        <v>41</v>
      </c>
      <c r="AM73" s="1">
        <f>RANK(AK73,AK:AK,0)+COUNTIFS($AK$3:AK73,AK73)-1</f>
        <v>17</v>
      </c>
      <c r="AN73" s="5">
        <f t="shared" si="33"/>
        <v>43</v>
      </c>
    </row>
    <row r="74" spans="1:40">
      <c r="A74" s="5">
        <f>RANK(AN74,AN:AN,1)+COUNTIFS($AN$3:AN74,AN74)-1</f>
        <v>88</v>
      </c>
      <c r="B74" s="60" t="s">
        <v>948</v>
      </c>
      <c r="C74" s="60" t="s">
        <v>7</v>
      </c>
      <c r="D74" s="42">
        <v>0</v>
      </c>
      <c r="E74" s="42">
        <v>52</v>
      </c>
      <c r="F74" s="42">
        <v>21</v>
      </c>
      <c r="G74" s="42">
        <v>0</v>
      </c>
      <c r="H74" s="42">
        <v>39</v>
      </c>
      <c r="I74" s="42">
        <v>24</v>
      </c>
      <c r="J74" s="42">
        <v>25</v>
      </c>
      <c r="K74" s="42">
        <v>113</v>
      </c>
      <c r="L74" s="42">
        <v>23</v>
      </c>
      <c r="M74" s="42">
        <v>37</v>
      </c>
      <c r="N74" s="42">
        <v>44</v>
      </c>
      <c r="O74" s="42">
        <v>0</v>
      </c>
      <c r="P74" s="42">
        <v>65</v>
      </c>
      <c r="Q74" s="42">
        <v>86</v>
      </c>
      <c r="R74" s="42">
        <v>84</v>
      </c>
      <c r="S74" s="44">
        <v>72</v>
      </c>
      <c r="W74" s="1">
        <f t="shared" si="18"/>
        <v>0</v>
      </c>
      <c r="X74" s="1">
        <f t="shared" si="19"/>
        <v>16</v>
      </c>
      <c r="Y74" s="1">
        <f t="shared" si="20"/>
        <v>16</v>
      </c>
      <c r="Z74" s="1">
        <f t="shared" si="21"/>
        <v>0</v>
      </c>
      <c r="AA74" s="1">
        <f t="shared" si="22"/>
        <v>36</v>
      </c>
      <c r="AB74" s="1">
        <f t="shared" si="23"/>
        <v>83</v>
      </c>
      <c r="AC74" s="1">
        <f t="shared" si="24"/>
        <v>70</v>
      </c>
      <c r="AD74" s="1">
        <f t="shared" si="25"/>
        <v>48</v>
      </c>
      <c r="AE74" s="1">
        <f t="shared" si="26"/>
        <v>90</v>
      </c>
      <c r="AF74" s="1">
        <f t="shared" si="27"/>
        <v>47</v>
      </c>
      <c r="AG74" s="1">
        <f t="shared" si="28"/>
        <v>44</v>
      </c>
      <c r="AH74" s="1">
        <f t="shared" si="29"/>
        <v>25</v>
      </c>
      <c r="AI74" s="1">
        <f t="shared" si="30"/>
        <v>14</v>
      </c>
      <c r="AJ74">
        <f t="shared" si="31"/>
        <v>489</v>
      </c>
      <c r="AK74" s="1">
        <f t="shared" si="32"/>
        <v>2</v>
      </c>
      <c r="AL74" s="1">
        <f>RANK(AJ74,AJ:AJ,0)+COUNTIFS($AJ$3:AJ74,AJ74)-1</f>
        <v>81</v>
      </c>
      <c r="AM74" s="1">
        <f>RANK(AK74,AK:AK,0)+COUNTIFS($AK$3:AK74,AK74)-1</f>
        <v>80</v>
      </c>
      <c r="AN74" s="5">
        <f t="shared" si="33"/>
        <v>77.666666666666671</v>
      </c>
    </row>
    <row r="75" spans="1:40">
      <c r="A75" s="5">
        <f>RANK(AN75,AN:AN,1)+COUNTIFS($AN$3:AN75,AN75)-1</f>
        <v>82</v>
      </c>
      <c r="B75" s="60" t="s">
        <v>949</v>
      </c>
      <c r="C75" s="60" t="s">
        <v>120</v>
      </c>
      <c r="D75" s="42">
        <v>0</v>
      </c>
      <c r="E75" s="42">
        <v>131</v>
      </c>
      <c r="F75" s="42">
        <v>11</v>
      </c>
      <c r="G75" s="42">
        <v>0</v>
      </c>
      <c r="H75" s="42">
        <v>89</v>
      </c>
      <c r="I75" s="42">
        <v>88</v>
      </c>
      <c r="J75" s="42">
        <v>104</v>
      </c>
      <c r="K75" s="42">
        <v>87</v>
      </c>
      <c r="L75" s="42">
        <v>73</v>
      </c>
      <c r="M75" s="42">
        <v>21</v>
      </c>
      <c r="N75" s="42">
        <v>75</v>
      </c>
      <c r="O75" s="42">
        <v>68</v>
      </c>
      <c r="P75" s="42">
        <v>0</v>
      </c>
      <c r="Q75" s="42">
        <v>117</v>
      </c>
      <c r="R75" s="42">
        <v>31</v>
      </c>
      <c r="S75" s="44">
        <v>73</v>
      </c>
      <c r="W75" s="1">
        <f t="shared" si="18"/>
        <v>0</v>
      </c>
      <c r="X75" s="1">
        <f t="shared" si="19"/>
        <v>95</v>
      </c>
      <c r="Y75" s="1">
        <f t="shared" si="20"/>
        <v>6</v>
      </c>
      <c r="Z75" s="1">
        <f t="shared" si="21"/>
        <v>0</v>
      </c>
      <c r="AA75" s="1">
        <f t="shared" si="22"/>
        <v>86</v>
      </c>
      <c r="AB75" s="1">
        <f t="shared" si="23"/>
        <v>19</v>
      </c>
      <c r="AC75" s="1">
        <f t="shared" si="24"/>
        <v>9</v>
      </c>
      <c r="AD75" s="1">
        <f t="shared" si="25"/>
        <v>22</v>
      </c>
      <c r="AE75" s="1">
        <f t="shared" si="26"/>
        <v>40</v>
      </c>
      <c r="AF75" s="1">
        <f t="shared" si="27"/>
        <v>63</v>
      </c>
      <c r="AG75" s="1">
        <f t="shared" si="28"/>
        <v>75</v>
      </c>
      <c r="AH75" s="1">
        <f t="shared" si="29"/>
        <v>43</v>
      </c>
      <c r="AI75" s="1">
        <f t="shared" si="30"/>
        <v>79</v>
      </c>
      <c r="AJ75">
        <f t="shared" si="31"/>
        <v>537</v>
      </c>
      <c r="AK75" s="1">
        <f t="shared" si="32"/>
        <v>2</v>
      </c>
      <c r="AL75" s="1">
        <f>RANK(AJ75,AJ:AJ,0)+COUNTIFS($AJ$3:AJ75,AJ75)-1</f>
        <v>68</v>
      </c>
      <c r="AM75" s="1">
        <f>RANK(AK75,AK:AK,0)+COUNTIFS($AK$3:AK75,AK75)-1</f>
        <v>81</v>
      </c>
      <c r="AN75" s="5">
        <f t="shared" si="33"/>
        <v>74</v>
      </c>
    </row>
    <row r="76" spans="1:40">
      <c r="A76" s="5">
        <f>RANK(AN76,AN:AN,1)+COUNTIFS($AN$3:AN76,AN76)-1</f>
        <v>23</v>
      </c>
      <c r="B76" s="60" t="s">
        <v>950</v>
      </c>
      <c r="C76" s="60" t="s">
        <v>131</v>
      </c>
      <c r="D76" s="42">
        <v>0</v>
      </c>
      <c r="E76" s="42">
        <v>121</v>
      </c>
      <c r="F76" s="42">
        <v>131</v>
      </c>
      <c r="G76" s="42">
        <v>77</v>
      </c>
      <c r="H76" s="42">
        <v>131</v>
      </c>
      <c r="I76" s="42">
        <v>103</v>
      </c>
      <c r="J76" s="42">
        <v>8</v>
      </c>
      <c r="K76" s="42">
        <v>0</v>
      </c>
      <c r="L76" s="42">
        <v>33</v>
      </c>
      <c r="M76" s="42">
        <v>36</v>
      </c>
      <c r="N76" s="42">
        <v>27</v>
      </c>
      <c r="O76" s="42">
        <v>73</v>
      </c>
      <c r="P76" s="42">
        <v>0</v>
      </c>
      <c r="Q76" s="42">
        <v>127</v>
      </c>
      <c r="R76" s="42">
        <v>11</v>
      </c>
      <c r="S76" s="44">
        <v>74</v>
      </c>
      <c r="W76" s="1">
        <f t="shared" si="18"/>
        <v>0</v>
      </c>
      <c r="X76" s="1">
        <f t="shared" si="19"/>
        <v>85</v>
      </c>
      <c r="Y76" s="1">
        <f t="shared" si="20"/>
        <v>126</v>
      </c>
      <c r="Z76" s="1">
        <f t="shared" si="21"/>
        <v>77</v>
      </c>
      <c r="AA76" s="1">
        <f t="shared" si="22"/>
        <v>128</v>
      </c>
      <c r="AB76" s="1">
        <f t="shared" si="23"/>
        <v>4</v>
      </c>
      <c r="AC76" s="1">
        <f t="shared" si="24"/>
        <v>87</v>
      </c>
      <c r="AD76" s="1">
        <f t="shared" si="25"/>
        <v>65</v>
      </c>
      <c r="AE76" s="1">
        <f t="shared" si="26"/>
        <v>80</v>
      </c>
      <c r="AF76" s="1">
        <f t="shared" si="27"/>
        <v>48</v>
      </c>
      <c r="AG76" s="1">
        <f t="shared" si="28"/>
        <v>27</v>
      </c>
      <c r="AH76" s="1">
        <f t="shared" si="29"/>
        <v>48</v>
      </c>
      <c r="AI76" s="1">
        <f t="shared" si="30"/>
        <v>79</v>
      </c>
      <c r="AJ76">
        <f t="shared" si="31"/>
        <v>854</v>
      </c>
      <c r="AK76" s="1">
        <f t="shared" si="32"/>
        <v>5</v>
      </c>
      <c r="AL76" s="1">
        <f>RANK(AJ76,AJ:AJ,0)+COUNTIFS($AJ$3:AJ76,AJ76)-1</f>
        <v>3</v>
      </c>
      <c r="AM76" s="1">
        <f>RANK(AK76,AK:AK,0)+COUNTIFS($AK$3:AK76,AK76)-1</f>
        <v>18</v>
      </c>
      <c r="AN76" s="5">
        <f t="shared" si="33"/>
        <v>31.666666666666668</v>
      </c>
    </row>
    <row r="77" spans="1:40">
      <c r="A77" s="5">
        <f>RANK(AN77,AN:AN,1)+COUNTIFS($AN$3:AN77,AN77)-1</f>
        <v>74</v>
      </c>
      <c r="B77" s="60" t="s">
        <v>951</v>
      </c>
      <c r="C77" s="60" t="s">
        <v>109</v>
      </c>
      <c r="D77" s="42">
        <v>0</v>
      </c>
      <c r="E77" s="42">
        <v>50</v>
      </c>
      <c r="F77" s="42">
        <v>25</v>
      </c>
      <c r="G77" s="42">
        <v>0</v>
      </c>
      <c r="H77" s="42">
        <v>98</v>
      </c>
      <c r="I77" s="42">
        <v>3</v>
      </c>
      <c r="J77" s="42">
        <v>44</v>
      </c>
      <c r="K77" s="42">
        <v>86</v>
      </c>
      <c r="L77" s="42">
        <v>62</v>
      </c>
      <c r="M77" s="42">
        <v>111</v>
      </c>
      <c r="N77" s="42">
        <v>113</v>
      </c>
      <c r="O77" s="42">
        <v>0</v>
      </c>
      <c r="P77" s="42">
        <v>84</v>
      </c>
      <c r="Q77" s="42">
        <v>65</v>
      </c>
      <c r="R77" s="42">
        <v>23</v>
      </c>
      <c r="S77" s="44">
        <v>75</v>
      </c>
      <c r="W77" s="1">
        <f t="shared" si="18"/>
        <v>0</v>
      </c>
      <c r="X77" s="1">
        <f t="shared" si="19"/>
        <v>14</v>
      </c>
      <c r="Y77" s="1">
        <f t="shared" si="20"/>
        <v>20</v>
      </c>
      <c r="Z77" s="1">
        <f t="shared" si="21"/>
        <v>0</v>
      </c>
      <c r="AA77" s="1">
        <f t="shared" si="22"/>
        <v>95</v>
      </c>
      <c r="AB77" s="1">
        <f t="shared" si="23"/>
        <v>104</v>
      </c>
      <c r="AC77" s="1">
        <f t="shared" si="24"/>
        <v>51</v>
      </c>
      <c r="AD77" s="1">
        <f t="shared" si="25"/>
        <v>21</v>
      </c>
      <c r="AE77" s="1">
        <f t="shared" si="26"/>
        <v>51</v>
      </c>
      <c r="AF77" s="1">
        <f t="shared" si="27"/>
        <v>27</v>
      </c>
      <c r="AG77" s="1">
        <f t="shared" si="28"/>
        <v>113</v>
      </c>
      <c r="AH77" s="1">
        <f t="shared" si="29"/>
        <v>25</v>
      </c>
      <c r="AI77" s="1">
        <f t="shared" si="30"/>
        <v>5</v>
      </c>
      <c r="AJ77">
        <f t="shared" si="31"/>
        <v>526</v>
      </c>
      <c r="AK77" s="1">
        <f t="shared" si="32"/>
        <v>3</v>
      </c>
      <c r="AL77" s="1">
        <f>RANK(AJ77,AJ:AJ,0)+COUNTIFS($AJ$3:AJ77,AJ77)-1</f>
        <v>70</v>
      </c>
      <c r="AM77" s="1">
        <f>RANK(AK77,AK:AK,0)+COUNTIFS($AK$3:AK77,AK77)-1</f>
        <v>55</v>
      </c>
      <c r="AN77" s="5">
        <f t="shared" si="33"/>
        <v>66.666666666666671</v>
      </c>
    </row>
    <row r="78" spans="1:40">
      <c r="A78" s="5">
        <f>RANK(AN78,AN:AN,1)+COUNTIFS($AN$3:AN78,AN78)-1</f>
        <v>97</v>
      </c>
      <c r="B78" s="60" t="s">
        <v>952</v>
      </c>
      <c r="C78" s="60" t="s">
        <v>19</v>
      </c>
      <c r="D78" s="42">
        <v>0</v>
      </c>
      <c r="E78" s="42">
        <v>78</v>
      </c>
      <c r="F78" s="42">
        <v>27</v>
      </c>
      <c r="G78" s="42">
        <v>86</v>
      </c>
      <c r="H78" s="42">
        <v>47</v>
      </c>
      <c r="I78" s="42">
        <v>79</v>
      </c>
      <c r="J78" s="42">
        <v>65</v>
      </c>
      <c r="K78" s="42">
        <v>0</v>
      </c>
      <c r="L78" s="42">
        <v>107</v>
      </c>
      <c r="M78" s="42">
        <v>39</v>
      </c>
      <c r="N78" s="42">
        <v>0</v>
      </c>
      <c r="O78" s="42">
        <v>44</v>
      </c>
      <c r="P78" s="42">
        <v>24</v>
      </c>
      <c r="Q78" s="42">
        <v>23</v>
      </c>
      <c r="R78" s="42">
        <v>3</v>
      </c>
      <c r="S78" s="44">
        <v>76</v>
      </c>
      <c r="W78" s="1">
        <f t="shared" si="18"/>
        <v>0</v>
      </c>
      <c r="X78" s="1">
        <f t="shared" si="19"/>
        <v>42</v>
      </c>
      <c r="Y78" s="1">
        <f t="shared" si="20"/>
        <v>22</v>
      </c>
      <c r="Z78" s="1">
        <f t="shared" si="21"/>
        <v>86</v>
      </c>
      <c r="AA78" s="1">
        <f t="shared" si="22"/>
        <v>44</v>
      </c>
      <c r="AB78" s="1">
        <f t="shared" si="23"/>
        <v>28</v>
      </c>
      <c r="AC78" s="1">
        <f t="shared" si="24"/>
        <v>30</v>
      </c>
      <c r="AD78" s="1">
        <f t="shared" si="25"/>
        <v>65</v>
      </c>
      <c r="AE78" s="1">
        <f t="shared" si="26"/>
        <v>6</v>
      </c>
      <c r="AF78" s="1">
        <f t="shared" si="27"/>
        <v>45</v>
      </c>
      <c r="AG78" s="1">
        <f t="shared" si="28"/>
        <v>0</v>
      </c>
      <c r="AH78" s="1">
        <f t="shared" si="29"/>
        <v>19</v>
      </c>
      <c r="AI78" s="1">
        <f t="shared" si="30"/>
        <v>55</v>
      </c>
      <c r="AJ78">
        <f t="shared" si="31"/>
        <v>442</v>
      </c>
      <c r="AK78" s="1">
        <f t="shared" si="32"/>
        <v>1</v>
      </c>
      <c r="AL78" s="1">
        <f>RANK(AJ78,AJ:AJ,0)+COUNTIFS($AJ$3:AJ78,AJ78)-1</f>
        <v>92</v>
      </c>
      <c r="AM78" s="1">
        <f>RANK(AK78,AK:AK,0)+COUNTIFS($AK$3:AK78,AK78)-1</f>
        <v>95</v>
      </c>
      <c r="AN78" s="5">
        <f t="shared" si="33"/>
        <v>87.666666666666671</v>
      </c>
    </row>
    <row r="79" spans="1:40">
      <c r="A79" s="5">
        <f>RANK(AN79,AN:AN,1)+COUNTIFS($AN$3:AN79,AN79)-1</f>
        <v>56</v>
      </c>
      <c r="B79" s="60" t="s">
        <v>953</v>
      </c>
      <c r="C79" s="60" t="s">
        <v>44</v>
      </c>
      <c r="D79" s="42">
        <v>0</v>
      </c>
      <c r="E79" s="42">
        <v>31</v>
      </c>
      <c r="F79" s="42">
        <v>123</v>
      </c>
      <c r="G79" s="42">
        <v>32</v>
      </c>
      <c r="H79" s="42">
        <v>53</v>
      </c>
      <c r="I79" s="42">
        <v>22</v>
      </c>
      <c r="J79" s="42">
        <v>0</v>
      </c>
      <c r="K79" s="42">
        <v>37</v>
      </c>
      <c r="L79" s="42">
        <v>119</v>
      </c>
      <c r="M79" s="42">
        <v>76</v>
      </c>
      <c r="N79" s="42">
        <v>97</v>
      </c>
      <c r="O79" s="42">
        <v>83</v>
      </c>
      <c r="P79" s="42">
        <v>26</v>
      </c>
      <c r="Q79" s="42">
        <v>90</v>
      </c>
      <c r="R79" s="42">
        <v>0</v>
      </c>
      <c r="S79" s="44">
        <v>77</v>
      </c>
      <c r="W79" s="1">
        <f t="shared" si="18"/>
        <v>0</v>
      </c>
      <c r="X79" s="1">
        <f t="shared" si="19"/>
        <v>5</v>
      </c>
      <c r="Y79" s="1">
        <f t="shared" si="20"/>
        <v>118</v>
      </c>
      <c r="Z79" s="1">
        <f t="shared" si="21"/>
        <v>32</v>
      </c>
      <c r="AA79" s="1">
        <f t="shared" si="22"/>
        <v>50</v>
      </c>
      <c r="AB79" s="1">
        <f t="shared" si="23"/>
        <v>85</v>
      </c>
      <c r="AC79" s="1">
        <f t="shared" si="24"/>
        <v>95</v>
      </c>
      <c r="AD79" s="1">
        <f t="shared" si="25"/>
        <v>28</v>
      </c>
      <c r="AE79" s="1">
        <f t="shared" si="26"/>
        <v>6</v>
      </c>
      <c r="AF79" s="1">
        <f t="shared" si="27"/>
        <v>8</v>
      </c>
      <c r="AG79" s="1">
        <f t="shared" si="28"/>
        <v>97</v>
      </c>
      <c r="AH79" s="1">
        <f t="shared" si="29"/>
        <v>58</v>
      </c>
      <c r="AI79" s="1">
        <f t="shared" si="30"/>
        <v>53</v>
      </c>
      <c r="AJ79">
        <f t="shared" si="31"/>
        <v>635</v>
      </c>
      <c r="AK79" s="1">
        <f t="shared" si="32"/>
        <v>4</v>
      </c>
      <c r="AL79" s="1">
        <f>RANK(AJ79,AJ:AJ,0)+COUNTIFS($AJ$3:AJ79,AJ79)-1</f>
        <v>44</v>
      </c>
      <c r="AM79" s="1">
        <f>RANK(AK79,AK:AK,0)+COUNTIFS($AK$3:AK79,AK79)-1</f>
        <v>35</v>
      </c>
      <c r="AN79" s="5">
        <f t="shared" si="33"/>
        <v>52</v>
      </c>
    </row>
    <row r="80" spans="1:40">
      <c r="A80" s="5">
        <f>RANK(AN80,AN:AN,1)+COUNTIFS($AN$3:AN80,AN80)-1</f>
        <v>69</v>
      </c>
      <c r="B80" s="60" t="s">
        <v>954</v>
      </c>
      <c r="C80" s="60" t="s">
        <v>34</v>
      </c>
      <c r="D80" s="42">
        <v>0</v>
      </c>
      <c r="E80" s="42">
        <v>30</v>
      </c>
      <c r="F80" s="42">
        <v>45</v>
      </c>
      <c r="G80" s="42">
        <v>126</v>
      </c>
      <c r="H80" s="42">
        <v>108</v>
      </c>
      <c r="I80" s="42">
        <v>0</v>
      </c>
      <c r="J80" s="42">
        <v>101</v>
      </c>
      <c r="K80" s="42">
        <v>130</v>
      </c>
      <c r="L80" s="42">
        <v>94</v>
      </c>
      <c r="M80" s="42">
        <v>41</v>
      </c>
      <c r="N80" s="42">
        <v>0</v>
      </c>
      <c r="O80" s="42">
        <v>92</v>
      </c>
      <c r="P80" s="42">
        <v>63</v>
      </c>
      <c r="Q80" s="42">
        <v>81</v>
      </c>
      <c r="R80" s="42">
        <v>129</v>
      </c>
      <c r="S80" s="44">
        <v>78</v>
      </c>
      <c r="W80" s="1">
        <f t="shared" si="18"/>
        <v>0</v>
      </c>
      <c r="X80" s="1">
        <f t="shared" si="19"/>
        <v>6</v>
      </c>
      <c r="Y80" s="1">
        <f t="shared" si="20"/>
        <v>40</v>
      </c>
      <c r="Z80" s="1">
        <f t="shared" si="21"/>
        <v>126</v>
      </c>
      <c r="AA80" s="1">
        <f t="shared" si="22"/>
        <v>105</v>
      </c>
      <c r="AB80" s="1">
        <f t="shared" si="23"/>
        <v>107</v>
      </c>
      <c r="AC80" s="1">
        <f t="shared" si="24"/>
        <v>6</v>
      </c>
      <c r="AD80" s="1">
        <f t="shared" si="25"/>
        <v>65</v>
      </c>
      <c r="AE80" s="1">
        <f t="shared" si="26"/>
        <v>19</v>
      </c>
      <c r="AF80" s="1">
        <f t="shared" si="27"/>
        <v>43</v>
      </c>
      <c r="AG80" s="1">
        <f t="shared" si="28"/>
        <v>0</v>
      </c>
      <c r="AH80" s="1">
        <f t="shared" si="29"/>
        <v>67</v>
      </c>
      <c r="AI80" s="1">
        <f t="shared" si="30"/>
        <v>16</v>
      </c>
      <c r="AJ80">
        <f t="shared" si="31"/>
        <v>600</v>
      </c>
      <c r="AK80" s="1">
        <f t="shared" si="32"/>
        <v>3</v>
      </c>
      <c r="AL80" s="1">
        <f>RANK(AJ80,AJ:AJ,0)+COUNTIFS($AJ$3:AJ80,AJ80)-1</f>
        <v>56</v>
      </c>
      <c r="AM80" s="1">
        <f>RANK(AK80,AK:AK,0)+COUNTIFS($AK$3:AK80,AK80)-1</f>
        <v>56</v>
      </c>
      <c r="AN80" s="5">
        <f t="shared" si="33"/>
        <v>63.333333333333336</v>
      </c>
    </row>
    <row r="81" spans="1:40">
      <c r="A81" s="5">
        <f>RANK(AN81,AN:AN,1)+COUNTIFS($AN$3:AN81,AN81)-1</f>
        <v>72</v>
      </c>
      <c r="B81" s="60" t="s">
        <v>955</v>
      </c>
      <c r="C81" s="60" t="s">
        <v>100</v>
      </c>
      <c r="D81" s="42">
        <v>0</v>
      </c>
      <c r="E81" s="42">
        <v>131</v>
      </c>
      <c r="F81" s="42">
        <v>23</v>
      </c>
      <c r="G81" s="42">
        <v>111</v>
      </c>
      <c r="H81" s="42">
        <v>8</v>
      </c>
      <c r="I81" s="42">
        <v>47</v>
      </c>
      <c r="J81" s="42">
        <v>114</v>
      </c>
      <c r="K81" s="42">
        <v>0</v>
      </c>
      <c r="L81" s="42">
        <v>29</v>
      </c>
      <c r="M81" s="42">
        <v>5</v>
      </c>
      <c r="N81" s="42">
        <v>6</v>
      </c>
      <c r="O81" s="42">
        <v>0</v>
      </c>
      <c r="P81" s="42">
        <v>95</v>
      </c>
      <c r="Q81" s="42">
        <v>106</v>
      </c>
      <c r="R81" s="42">
        <v>9</v>
      </c>
      <c r="S81" s="44">
        <v>79</v>
      </c>
      <c r="W81" s="1">
        <f t="shared" si="18"/>
        <v>0</v>
      </c>
      <c r="X81" s="1">
        <f t="shared" si="19"/>
        <v>95</v>
      </c>
      <c r="Y81" s="1">
        <f t="shared" si="20"/>
        <v>18</v>
      </c>
      <c r="Z81" s="1">
        <f t="shared" si="21"/>
        <v>111</v>
      </c>
      <c r="AA81" s="1">
        <f t="shared" si="22"/>
        <v>5</v>
      </c>
      <c r="AB81" s="1">
        <f t="shared" si="23"/>
        <v>60</v>
      </c>
      <c r="AC81" s="1">
        <f t="shared" si="24"/>
        <v>19</v>
      </c>
      <c r="AD81" s="1">
        <f t="shared" si="25"/>
        <v>65</v>
      </c>
      <c r="AE81" s="1">
        <f t="shared" si="26"/>
        <v>84</v>
      </c>
      <c r="AF81" s="1">
        <f t="shared" si="27"/>
        <v>79</v>
      </c>
      <c r="AG81" s="1">
        <f t="shared" si="28"/>
        <v>6</v>
      </c>
      <c r="AH81" s="1">
        <f t="shared" si="29"/>
        <v>25</v>
      </c>
      <c r="AI81" s="1">
        <f t="shared" si="30"/>
        <v>16</v>
      </c>
      <c r="AJ81">
        <f t="shared" si="31"/>
        <v>583</v>
      </c>
      <c r="AK81" s="1">
        <f t="shared" si="32"/>
        <v>3</v>
      </c>
      <c r="AL81" s="1">
        <f>RANK(AJ81,AJ:AJ,0)+COUNTIFS($AJ$3:AJ81,AJ81)-1</f>
        <v>60</v>
      </c>
      <c r="AM81" s="1">
        <f>RANK(AK81,AK:AK,0)+COUNTIFS($AK$3:AK81,AK81)-1</f>
        <v>57</v>
      </c>
      <c r="AN81" s="5">
        <f t="shared" si="33"/>
        <v>65.333333333333329</v>
      </c>
    </row>
    <row r="82" spans="1:40">
      <c r="A82" s="5">
        <f>RANK(AN82,AN:AN,1)+COUNTIFS($AN$3:AN82,AN82)-1</f>
        <v>89</v>
      </c>
      <c r="B82" s="60" t="s">
        <v>956</v>
      </c>
      <c r="C82" s="60" t="s">
        <v>77</v>
      </c>
      <c r="D82" s="42">
        <v>0</v>
      </c>
      <c r="E82" s="42">
        <v>15</v>
      </c>
      <c r="F82" s="42">
        <v>114</v>
      </c>
      <c r="G82" s="42">
        <v>23</v>
      </c>
      <c r="H82" s="42">
        <v>33</v>
      </c>
      <c r="I82" s="42">
        <v>131</v>
      </c>
      <c r="J82" s="42">
        <v>35</v>
      </c>
      <c r="K82" s="42">
        <v>0</v>
      </c>
      <c r="L82" s="42">
        <v>112</v>
      </c>
      <c r="M82" s="42">
        <v>2</v>
      </c>
      <c r="N82" s="42">
        <v>57</v>
      </c>
      <c r="O82" s="42">
        <v>0</v>
      </c>
      <c r="P82" s="42">
        <v>63</v>
      </c>
      <c r="Q82" s="42">
        <v>66</v>
      </c>
      <c r="R82" s="42">
        <v>98</v>
      </c>
      <c r="S82" s="44">
        <v>80</v>
      </c>
      <c r="W82" s="1">
        <f t="shared" si="18"/>
        <v>0</v>
      </c>
      <c r="X82" s="1">
        <f t="shared" si="19"/>
        <v>21</v>
      </c>
      <c r="Y82" s="1">
        <f t="shared" si="20"/>
        <v>109</v>
      </c>
      <c r="Z82" s="1">
        <f t="shared" si="21"/>
        <v>23</v>
      </c>
      <c r="AA82" s="1">
        <f t="shared" si="22"/>
        <v>30</v>
      </c>
      <c r="AB82" s="1">
        <f t="shared" si="23"/>
        <v>24</v>
      </c>
      <c r="AC82" s="1">
        <f t="shared" si="24"/>
        <v>60</v>
      </c>
      <c r="AD82" s="1">
        <f t="shared" si="25"/>
        <v>65</v>
      </c>
      <c r="AE82" s="1">
        <f t="shared" si="26"/>
        <v>1</v>
      </c>
      <c r="AF82" s="1">
        <f t="shared" si="27"/>
        <v>82</v>
      </c>
      <c r="AG82" s="1">
        <f t="shared" si="28"/>
        <v>57</v>
      </c>
      <c r="AH82" s="1">
        <f t="shared" si="29"/>
        <v>25</v>
      </c>
      <c r="AI82" s="1">
        <f t="shared" si="30"/>
        <v>16</v>
      </c>
      <c r="AJ82">
        <f t="shared" si="31"/>
        <v>513</v>
      </c>
      <c r="AK82" s="1">
        <f t="shared" si="32"/>
        <v>2</v>
      </c>
      <c r="AL82" s="1">
        <f>RANK(AJ82,AJ:AJ,0)+COUNTIFS($AJ$3:AJ82,AJ82)-1</f>
        <v>72</v>
      </c>
      <c r="AM82" s="1">
        <f>RANK(AK82,AK:AK,0)+COUNTIFS($AK$3:AK82,AK82)-1</f>
        <v>82</v>
      </c>
      <c r="AN82" s="5">
        <f t="shared" si="33"/>
        <v>78</v>
      </c>
    </row>
    <row r="83" spans="1:40">
      <c r="A83" s="5">
        <f>RANK(AN83,AN:AN,1)+COUNTIFS($AN$3:AN83,AN83)-1</f>
        <v>66</v>
      </c>
      <c r="B83" s="60" t="s">
        <v>957</v>
      </c>
      <c r="C83" s="60" t="s">
        <v>127</v>
      </c>
      <c r="D83" s="42">
        <v>0</v>
      </c>
      <c r="E83" s="42">
        <v>21</v>
      </c>
      <c r="F83" s="42">
        <v>122</v>
      </c>
      <c r="G83" s="42">
        <v>115</v>
      </c>
      <c r="H83" s="42">
        <v>81</v>
      </c>
      <c r="I83" s="42">
        <v>30</v>
      </c>
      <c r="J83" s="42">
        <v>18</v>
      </c>
      <c r="K83" s="42">
        <v>0</v>
      </c>
      <c r="L83" s="42">
        <v>124</v>
      </c>
      <c r="M83" s="42">
        <v>12</v>
      </c>
      <c r="N83" s="42">
        <v>69</v>
      </c>
      <c r="O83" s="42">
        <v>0</v>
      </c>
      <c r="P83" s="42">
        <v>52</v>
      </c>
      <c r="Q83" s="42">
        <v>93</v>
      </c>
      <c r="R83" s="42">
        <v>38</v>
      </c>
      <c r="S83" s="44">
        <v>81</v>
      </c>
      <c r="W83" s="1">
        <f t="shared" si="18"/>
        <v>0</v>
      </c>
      <c r="X83" s="1">
        <f t="shared" si="19"/>
        <v>15</v>
      </c>
      <c r="Y83" s="1">
        <f t="shared" si="20"/>
        <v>117</v>
      </c>
      <c r="Z83" s="1">
        <f t="shared" si="21"/>
        <v>115</v>
      </c>
      <c r="AA83" s="1">
        <f t="shared" si="22"/>
        <v>78</v>
      </c>
      <c r="AB83" s="1">
        <f t="shared" si="23"/>
        <v>77</v>
      </c>
      <c r="AC83" s="1">
        <f t="shared" si="24"/>
        <v>77</v>
      </c>
      <c r="AD83" s="1">
        <f t="shared" si="25"/>
        <v>65</v>
      </c>
      <c r="AE83" s="1">
        <f t="shared" si="26"/>
        <v>11</v>
      </c>
      <c r="AF83" s="1">
        <f t="shared" si="27"/>
        <v>72</v>
      </c>
      <c r="AG83" s="1">
        <f t="shared" si="28"/>
        <v>69</v>
      </c>
      <c r="AH83" s="1">
        <f t="shared" si="29"/>
        <v>25</v>
      </c>
      <c r="AI83" s="1">
        <f t="shared" si="30"/>
        <v>27</v>
      </c>
      <c r="AJ83">
        <f t="shared" si="31"/>
        <v>748</v>
      </c>
      <c r="AK83" s="1">
        <f t="shared" si="32"/>
        <v>2</v>
      </c>
      <c r="AL83" s="1">
        <f>RANK(AJ83,AJ:AJ,0)+COUNTIFS($AJ$3:AJ83,AJ83)-1</f>
        <v>20</v>
      </c>
      <c r="AM83" s="1">
        <f>RANK(AK83,AK:AK,0)+COUNTIFS($AK$3:AK83,AK83)-1</f>
        <v>83</v>
      </c>
      <c r="AN83" s="5">
        <f t="shared" si="33"/>
        <v>61.333333333333336</v>
      </c>
    </row>
    <row r="84" spans="1:40">
      <c r="A84" s="5">
        <f>RANK(AN84,AN:AN,1)+COUNTIFS($AN$3:AN84,AN84)-1</f>
        <v>64</v>
      </c>
      <c r="B84" s="60" t="s">
        <v>958</v>
      </c>
      <c r="C84" s="60" t="s">
        <v>126</v>
      </c>
      <c r="D84" s="42">
        <v>0</v>
      </c>
      <c r="E84" s="42">
        <v>131</v>
      </c>
      <c r="F84" s="42">
        <v>118</v>
      </c>
      <c r="G84" s="42">
        <v>0</v>
      </c>
      <c r="H84" s="42">
        <v>63</v>
      </c>
      <c r="I84" s="42">
        <v>91</v>
      </c>
      <c r="J84" s="42">
        <v>100</v>
      </c>
      <c r="K84" s="42">
        <v>40</v>
      </c>
      <c r="L84" s="42">
        <v>4</v>
      </c>
      <c r="M84" s="42">
        <v>0</v>
      </c>
      <c r="N84" s="42">
        <v>13</v>
      </c>
      <c r="O84" s="42">
        <v>82</v>
      </c>
      <c r="P84" s="42">
        <v>56</v>
      </c>
      <c r="Q84" s="42">
        <v>43</v>
      </c>
      <c r="R84" s="42">
        <v>58</v>
      </c>
      <c r="S84" s="44">
        <v>82</v>
      </c>
      <c r="W84" s="1">
        <f t="shared" si="18"/>
        <v>0</v>
      </c>
      <c r="X84" s="1">
        <f t="shared" si="19"/>
        <v>95</v>
      </c>
      <c r="Y84" s="1">
        <f t="shared" si="20"/>
        <v>113</v>
      </c>
      <c r="Z84" s="1">
        <f t="shared" si="21"/>
        <v>0</v>
      </c>
      <c r="AA84" s="1">
        <f t="shared" si="22"/>
        <v>60</v>
      </c>
      <c r="AB84" s="1">
        <f t="shared" si="23"/>
        <v>16</v>
      </c>
      <c r="AC84" s="1">
        <f t="shared" si="24"/>
        <v>5</v>
      </c>
      <c r="AD84" s="1">
        <f t="shared" si="25"/>
        <v>25</v>
      </c>
      <c r="AE84" s="1">
        <f t="shared" si="26"/>
        <v>109</v>
      </c>
      <c r="AF84" s="1">
        <f t="shared" si="27"/>
        <v>84</v>
      </c>
      <c r="AG84" s="1">
        <f t="shared" si="28"/>
        <v>13</v>
      </c>
      <c r="AH84" s="1">
        <f t="shared" si="29"/>
        <v>57</v>
      </c>
      <c r="AI84" s="1">
        <f t="shared" si="30"/>
        <v>23</v>
      </c>
      <c r="AJ84">
        <f t="shared" si="31"/>
        <v>600</v>
      </c>
      <c r="AK84" s="1">
        <f t="shared" si="32"/>
        <v>4</v>
      </c>
      <c r="AL84" s="1">
        <f>RANK(AJ84,AJ:AJ,0)+COUNTIFS($AJ$3:AJ84,AJ84)-1</f>
        <v>57</v>
      </c>
      <c r="AM84" s="1">
        <f>RANK(AK84,AK:AK,0)+COUNTIFS($AK$3:AK84,AK84)-1</f>
        <v>36</v>
      </c>
      <c r="AN84" s="5">
        <f t="shared" si="33"/>
        <v>58.333333333333336</v>
      </c>
    </row>
    <row r="85" spans="1:40">
      <c r="A85" s="5">
        <f>RANK(AN85,AN:AN,1)+COUNTIFS($AN$3:AN85,AN85)-1</f>
        <v>94</v>
      </c>
      <c r="B85" s="60" t="s">
        <v>959</v>
      </c>
      <c r="C85" s="60" t="s">
        <v>118</v>
      </c>
      <c r="D85" s="42">
        <v>0</v>
      </c>
      <c r="E85" s="42">
        <v>131</v>
      </c>
      <c r="F85" s="42">
        <v>0</v>
      </c>
      <c r="G85" s="42">
        <v>37</v>
      </c>
      <c r="H85" s="42">
        <v>46</v>
      </c>
      <c r="I85" s="42">
        <v>111</v>
      </c>
      <c r="J85" s="42">
        <v>128</v>
      </c>
      <c r="K85" s="42">
        <v>71</v>
      </c>
      <c r="L85" s="42">
        <v>34</v>
      </c>
      <c r="M85" s="42">
        <v>68</v>
      </c>
      <c r="N85" s="42">
        <v>87</v>
      </c>
      <c r="O85" s="42">
        <v>88</v>
      </c>
      <c r="P85" s="42">
        <v>75</v>
      </c>
      <c r="Q85" s="42">
        <v>0</v>
      </c>
      <c r="R85" s="42">
        <v>85</v>
      </c>
      <c r="S85" s="44">
        <v>83</v>
      </c>
      <c r="W85" s="1">
        <f t="shared" si="18"/>
        <v>0</v>
      </c>
      <c r="X85" s="1">
        <f t="shared" si="19"/>
        <v>95</v>
      </c>
      <c r="Y85" s="1">
        <f t="shared" si="20"/>
        <v>5</v>
      </c>
      <c r="Z85" s="1">
        <f t="shared" si="21"/>
        <v>37</v>
      </c>
      <c r="AA85" s="1">
        <f t="shared" si="22"/>
        <v>43</v>
      </c>
      <c r="AB85" s="1">
        <f t="shared" si="23"/>
        <v>4</v>
      </c>
      <c r="AC85" s="1">
        <f t="shared" si="24"/>
        <v>33</v>
      </c>
      <c r="AD85" s="1">
        <f t="shared" si="25"/>
        <v>6</v>
      </c>
      <c r="AE85" s="1">
        <f t="shared" si="26"/>
        <v>79</v>
      </c>
      <c r="AF85" s="1">
        <f t="shared" si="27"/>
        <v>16</v>
      </c>
      <c r="AG85" s="1">
        <f t="shared" si="28"/>
        <v>87</v>
      </c>
      <c r="AH85" s="1">
        <f t="shared" si="29"/>
        <v>63</v>
      </c>
      <c r="AI85" s="1">
        <f t="shared" si="30"/>
        <v>4</v>
      </c>
      <c r="AJ85">
        <f t="shared" si="31"/>
        <v>472</v>
      </c>
      <c r="AK85" s="1">
        <f t="shared" si="32"/>
        <v>2</v>
      </c>
      <c r="AL85" s="1">
        <f>RANK(AJ85,AJ:AJ,0)+COUNTIFS($AJ$3:AJ85,AJ85)-1</f>
        <v>88</v>
      </c>
      <c r="AM85" s="1">
        <f>RANK(AK85,AK:AK,0)+COUNTIFS($AK$3:AK85,AK85)-1</f>
        <v>84</v>
      </c>
      <c r="AN85" s="5">
        <f t="shared" si="33"/>
        <v>85</v>
      </c>
    </row>
    <row r="86" spans="1:40">
      <c r="A86" s="5">
        <f>RANK(AN86,AN:AN,1)+COUNTIFS($AN$3:AN86,AN86)-1</f>
        <v>52</v>
      </c>
      <c r="B86" s="60" t="s">
        <v>960</v>
      </c>
      <c r="C86" s="60" t="s">
        <v>108</v>
      </c>
      <c r="D86" s="42">
        <v>0</v>
      </c>
      <c r="E86" s="42">
        <v>60</v>
      </c>
      <c r="F86" s="42">
        <v>131</v>
      </c>
      <c r="G86" s="42">
        <v>49</v>
      </c>
      <c r="H86" s="42">
        <v>40</v>
      </c>
      <c r="I86" s="42">
        <v>0</v>
      </c>
      <c r="J86" s="42">
        <v>13</v>
      </c>
      <c r="K86" s="42">
        <v>43</v>
      </c>
      <c r="L86" s="42">
        <v>21</v>
      </c>
      <c r="M86" s="42">
        <v>54</v>
      </c>
      <c r="N86" s="42">
        <v>0</v>
      </c>
      <c r="O86" s="42">
        <v>96</v>
      </c>
      <c r="P86" s="42">
        <v>4</v>
      </c>
      <c r="Q86" s="42">
        <v>91</v>
      </c>
      <c r="R86" s="42">
        <v>56</v>
      </c>
      <c r="S86" s="44">
        <v>84</v>
      </c>
      <c r="W86" s="1">
        <f t="shared" si="18"/>
        <v>0</v>
      </c>
      <c r="X86" s="1">
        <f t="shared" si="19"/>
        <v>24</v>
      </c>
      <c r="Y86" s="1">
        <f t="shared" si="20"/>
        <v>126</v>
      </c>
      <c r="Z86" s="1">
        <f t="shared" si="21"/>
        <v>49</v>
      </c>
      <c r="AA86" s="1">
        <f t="shared" si="22"/>
        <v>37</v>
      </c>
      <c r="AB86" s="1">
        <f t="shared" si="23"/>
        <v>107</v>
      </c>
      <c r="AC86" s="1">
        <f t="shared" si="24"/>
        <v>82</v>
      </c>
      <c r="AD86" s="1">
        <f t="shared" si="25"/>
        <v>22</v>
      </c>
      <c r="AE86" s="1">
        <f t="shared" si="26"/>
        <v>92</v>
      </c>
      <c r="AF86" s="1">
        <f t="shared" si="27"/>
        <v>30</v>
      </c>
      <c r="AG86" s="1">
        <f t="shared" si="28"/>
        <v>0</v>
      </c>
      <c r="AH86" s="1">
        <f t="shared" si="29"/>
        <v>71</v>
      </c>
      <c r="AI86" s="1">
        <f t="shared" si="30"/>
        <v>75</v>
      </c>
      <c r="AJ86">
        <f t="shared" si="31"/>
        <v>715</v>
      </c>
      <c r="AK86" s="1">
        <f t="shared" si="32"/>
        <v>4</v>
      </c>
      <c r="AL86" s="1">
        <f>RANK(AJ86,AJ:AJ,0)+COUNTIFS($AJ$3:AJ86,AJ86)-1</f>
        <v>28</v>
      </c>
      <c r="AM86" s="1">
        <f>RANK(AK86,AK:AK,0)+COUNTIFS($AK$3:AK86,AK86)-1</f>
        <v>37</v>
      </c>
      <c r="AN86" s="5">
        <f t="shared" si="33"/>
        <v>49.666666666666664</v>
      </c>
    </row>
    <row r="87" spans="1:40">
      <c r="A87" s="5">
        <f>RANK(AN87,AN:AN,1)+COUNTIFS($AN$3:AN87,AN87)-1</f>
        <v>37</v>
      </c>
      <c r="B87" s="60" t="s">
        <v>961</v>
      </c>
      <c r="C87" s="60" t="s">
        <v>38</v>
      </c>
      <c r="D87" s="42">
        <v>0</v>
      </c>
      <c r="E87" s="42">
        <v>63</v>
      </c>
      <c r="F87" s="42">
        <v>131</v>
      </c>
      <c r="G87" s="42">
        <v>14</v>
      </c>
      <c r="H87" s="42">
        <v>105</v>
      </c>
      <c r="I87" s="42">
        <v>17</v>
      </c>
      <c r="J87" s="42">
        <v>0</v>
      </c>
      <c r="K87" s="42">
        <v>16</v>
      </c>
      <c r="L87" s="42">
        <v>10</v>
      </c>
      <c r="M87" s="42">
        <v>60</v>
      </c>
      <c r="N87" s="42">
        <v>72</v>
      </c>
      <c r="O87" s="42">
        <v>4</v>
      </c>
      <c r="P87" s="42">
        <v>110</v>
      </c>
      <c r="Q87" s="42">
        <v>0</v>
      </c>
      <c r="R87" s="42">
        <v>19</v>
      </c>
      <c r="S87" s="44">
        <v>85</v>
      </c>
      <c r="W87" s="1">
        <f t="shared" si="18"/>
        <v>0</v>
      </c>
      <c r="X87" s="1">
        <f t="shared" si="19"/>
        <v>27</v>
      </c>
      <c r="Y87" s="1">
        <f t="shared" si="20"/>
        <v>126</v>
      </c>
      <c r="Z87" s="1">
        <f t="shared" si="21"/>
        <v>14</v>
      </c>
      <c r="AA87" s="1">
        <f t="shared" si="22"/>
        <v>102</v>
      </c>
      <c r="AB87" s="1">
        <f t="shared" si="23"/>
        <v>90</v>
      </c>
      <c r="AC87" s="1">
        <f t="shared" si="24"/>
        <v>95</v>
      </c>
      <c r="AD87" s="1">
        <f t="shared" si="25"/>
        <v>49</v>
      </c>
      <c r="AE87" s="1">
        <f t="shared" si="26"/>
        <v>103</v>
      </c>
      <c r="AF87" s="1">
        <f t="shared" si="27"/>
        <v>24</v>
      </c>
      <c r="AG87" s="1">
        <f t="shared" si="28"/>
        <v>72</v>
      </c>
      <c r="AH87" s="1">
        <f t="shared" si="29"/>
        <v>21</v>
      </c>
      <c r="AI87" s="1">
        <f t="shared" si="30"/>
        <v>31</v>
      </c>
      <c r="AJ87">
        <f t="shared" si="31"/>
        <v>754</v>
      </c>
      <c r="AK87" s="1">
        <f t="shared" si="32"/>
        <v>5</v>
      </c>
      <c r="AL87" s="1">
        <f>RANK(AJ87,AJ:AJ,0)+COUNTIFS($AJ$3:AJ87,AJ87)-1</f>
        <v>19</v>
      </c>
      <c r="AM87" s="1">
        <f>RANK(AK87,AK:AK,0)+COUNTIFS($AK$3:AK87,AK87)-1</f>
        <v>19</v>
      </c>
      <c r="AN87" s="5">
        <f t="shared" si="33"/>
        <v>41</v>
      </c>
    </row>
    <row r="88" spans="1:40">
      <c r="A88" s="5">
        <f>RANK(AN88,AN:AN,1)+COUNTIFS($AN$3:AN88,AN88)-1</f>
        <v>22</v>
      </c>
      <c r="B88" s="60" t="s">
        <v>962</v>
      </c>
      <c r="C88" s="60" t="s">
        <v>17</v>
      </c>
      <c r="D88" s="42">
        <v>0</v>
      </c>
      <c r="E88" s="42">
        <v>97</v>
      </c>
      <c r="F88" s="42">
        <v>116</v>
      </c>
      <c r="G88" s="42">
        <v>95</v>
      </c>
      <c r="H88" s="42">
        <v>110</v>
      </c>
      <c r="I88" s="42">
        <v>7</v>
      </c>
      <c r="J88" s="42">
        <v>10</v>
      </c>
      <c r="K88" s="42">
        <v>0</v>
      </c>
      <c r="L88" s="42">
        <v>89</v>
      </c>
      <c r="M88" s="42">
        <v>45</v>
      </c>
      <c r="N88" s="42">
        <v>109</v>
      </c>
      <c r="O88" s="42">
        <v>0</v>
      </c>
      <c r="P88" s="42">
        <v>16</v>
      </c>
      <c r="Q88" s="42">
        <v>131</v>
      </c>
      <c r="R88" s="42">
        <v>14</v>
      </c>
      <c r="S88" s="44">
        <v>86</v>
      </c>
      <c r="W88" s="1">
        <f t="shared" si="18"/>
        <v>0</v>
      </c>
      <c r="X88" s="1">
        <f t="shared" si="19"/>
        <v>61</v>
      </c>
      <c r="Y88" s="1">
        <f t="shared" si="20"/>
        <v>111</v>
      </c>
      <c r="Z88" s="1">
        <f t="shared" si="21"/>
        <v>95</v>
      </c>
      <c r="AA88" s="1">
        <f t="shared" si="22"/>
        <v>107</v>
      </c>
      <c r="AB88" s="1">
        <f t="shared" si="23"/>
        <v>100</v>
      </c>
      <c r="AC88" s="1">
        <f t="shared" si="24"/>
        <v>85</v>
      </c>
      <c r="AD88" s="1">
        <f t="shared" si="25"/>
        <v>65</v>
      </c>
      <c r="AE88" s="1">
        <f t="shared" si="26"/>
        <v>24</v>
      </c>
      <c r="AF88" s="1">
        <f t="shared" si="27"/>
        <v>39</v>
      </c>
      <c r="AG88" s="1">
        <f t="shared" si="28"/>
        <v>109</v>
      </c>
      <c r="AH88" s="1">
        <f t="shared" si="29"/>
        <v>25</v>
      </c>
      <c r="AI88" s="1">
        <f t="shared" si="30"/>
        <v>63</v>
      </c>
      <c r="AJ88">
        <f t="shared" si="31"/>
        <v>884</v>
      </c>
      <c r="AK88" s="1">
        <f t="shared" si="32"/>
        <v>6</v>
      </c>
      <c r="AL88" s="1">
        <f>RANK(AJ88,AJ:AJ,0)+COUNTIFS($AJ$3:AJ88,AJ88)-1</f>
        <v>2</v>
      </c>
      <c r="AM88" s="1">
        <f>RANK(AK88,AK:AK,0)+COUNTIFS($AK$3:AK88,AK88)-1</f>
        <v>3</v>
      </c>
      <c r="AN88" s="5">
        <f t="shared" si="33"/>
        <v>30.333333333333332</v>
      </c>
    </row>
    <row r="89" spans="1:40">
      <c r="A89" s="5">
        <f>RANK(AN89,AN:AN,1)+COUNTIFS($AN$3:AN89,AN89)-1</f>
        <v>84</v>
      </c>
      <c r="B89" s="60" t="s">
        <v>963</v>
      </c>
      <c r="C89" s="60" t="s">
        <v>41</v>
      </c>
      <c r="D89" s="42">
        <v>0</v>
      </c>
      <c r="E89" s="42">
        <v>109</v>
      </c>
      <c r="F89" s="42">
        <v>131</v>
      </c>
      <c r="G89" s="42">
        <v>91</v>
      </c>
      <c r="H89" s="42">
        <v>0</v>
      </c>
      <c r="I89" s="42">
        <v>77</v>
      </c>
      <c r="J89" s="42">
        <v>96</v>
      </c>
      <c r="K89" s="42">
        <v>8</v>
      </c>
      <c r="L89" s="42">
        <v>116</v>
      </c>
      <c r="M89" s="42">
        <v>11</v>
      </c>
      <c r="N89" s="42">
        <v>73</v>
      </c>
      <c r="O89" s="42">
        <v>0</v>
      </c>
      <c r="P89" s="42">
        <v>130</v>
      </c>
      <c r="Q89" s="42">
        <v>36</v>
      </c>
      <c r="R89" s="42">
        <v>27</v>
      </c>
      <c r="S89" s="44">
        <v>87</v>
      </c>
      <c r="W89" s="1">
        <f t="shared" si="18"/>
        <v>0</v>
      </c>
      <c r="X89" s="1">
        <f t="shared" si="19"/>
        <v>73</v>
      </c>
      <c r="Y89" s="1">
        <f t="shared" si="20"/>
        <v>126</v>
      </c>
      <c r="Z89" s="1">
        <f t="shared" si="21"/>
        <v>91</v>
      </c>
      <c r="AA89" s="1">
        <f t="shared" si="22"/>
        <v>3</v>
      </c>
      <c r="AB89" s="1">
        <f t="shared" si="23"/>
        <v>30</v>
      </c>
      <c r="AC89" s="1">
        <f t="shared" si="24"/>
        <v>1</v>
      </c>
      <c r="AD89" s="1">
        <f t="shared" si="25"/>
        <v>57</v>
      </c>
      <c r="AE89" s="1">
        <f t="shared" si="26"/>
        <v>3</v>
      </c>
      <c r="AF89" s="1">
        <f t="shared" si="27"/>
        <v>73</v>
      </c>
      <c r="AG89" s="1">
        <f t="shared" si="28"/>
        <v>73</v>
      </c>
      <c r="AH89" s="1">
        <f t="shared" si="29"/>
        <v>25</v>
      </c>
      <c r="AI89" s="1">
        <f t="shared" si="30"/>
        <v>51</v>
      </c>
      <c r="AJ89">
        <f t="shared" si="31"/>
        <v>606</v>
      </c>
      <c r="AK89" s="1">
        <f t="shared" si="32"/>
        <v>2</v>
      </c>
      <c r="AL89" s="1">
        <f>RANK(AJ89,AJ:AJ,0)+COUNTIFS($AJ$3:AJ89,AJ89)-1</f>
        <v>54</v>
      </c>
      <c r="AM89" s="1">
        <f>RANK(AK89,AK:AK,0)+COUNTIFS($AK$3:AK89,AK89)-1</f>
        <v>85</v>
      </c>
      <c r="AN89" s="5">
        <f t="shared" si="33"/>
        <v>75.333333333333329</v>
      </c>
    </row>
    <row r="90" spans="1:40">
      <c r="A90" s="5">
        <f>RANK(AN90,AN:AN,1)+COUNTIFS($AN$3:AN90,AN90)-1</f>
        <v>60</v>
      </c>
      <c r="B90" s="60" t="s">
        <v>964</v>
      </c>
      <c r="C90" s="60" t="s">
        <v>116</v>
      </c>
      <c r="D90" s="42">
        <v>0</v>
      </c>
      <c r="E90" s="42">
        <v>24</v>
      </c>
      <c r="F90" s="42">
        <v>131</v>
      </c>
      <c r="G90" s="42">
        <v>69</v>
      </c>
      <c r="H90" s="42">
        <v>43</v>
      </c>
      <c r="I90" s="42">
        <v>29</v>
      </c>
      <c r="J90" s="42">
        <v>28</v>
      </c>
      <c r="K90" s="42">
        <v>30</v>
      </c>
      <c r="L90" s="42">
        <v>0</v>
      </c>
      <c r="M90" s="42">
        <v>127</v>
      </c>
      <c r="N90" s="42">
        <v>111</v>
      </c>
      <c r="O90" s="42">
        <v>21</v>
      </c>
      <c r="P90" s="42">
        <v>107</v>
      </c>
      <c r="Q90" s="42">
        <v>32</v>
      </c>
      <c r="R90" s="42">
        <v>0</v>
      </c>
      <c r="S90" s="44">
        <v>88</v>
      </c>
      <c r="W90" s="1">
        <f t="shared" si="18"/>
        <v>0</v>
      </c>
      <c r="X90" s="1">
        <f t="shared" si="19"/>
        <v>12</v>
      </c>
      <c r="Y90" s="1">
        <f t="shared" si="20"/>
        <v>126</v>
      </c>
      <c r="Z90" s="1">
        <f t="shared" si="21"/>
        <v>69</v>
      </c>
      <c r="AA90" s="1">
        <f t="shared" si="22"/>
        <v>40</v>
      </c>
      <c r="AB90" s="1">
        <f t="shared" si="23"/>
        <v>78</v>
      </c>
      <c r="AC90" s="1">
        <f t="shared" si="24"/>
        <v>67</v>
      </c>
      <c r="AD90" s="1">
        <f t="shared" si="25"/>
        <v>35</v>
      </c>
      <c r="AE90" s="1">
        <f t="shared" si="26"/>
        <v>113</v>
      </c>
      <c r="AF90" s="1">
        <f t="shared" si="27"/>
        <v>43</v>
      </c>
      <c r="AG90" s="1">
        <f t="shared" si="28"/>
        <v>111</v>
      </c>
      <c r="AH90" s="1">
        <f t="shared" si="29"/>
        <v>4</v>
      </c>
      <c r="AI90" s="1">
        <f t="shared" si="30"/>
        <v>28</v>
      </c>
      <c r="AJ90">
        <f t="shared" si="31"/>
        <v>726</v>
      </c>
      <c r="AK90" s="1">
        <f t="shared" si="32"/>
        <v>3</v>
      </c>
      <c r="AL90" s="1">
        <f>RANK(AJ90,AJ:AJ,0)+COUNTIFS($AJ$3:AJ90,AJ90)-1</f>
        <v>23</v>
      </c>
      <c r="AM90" s="1">
        <f>RANK(AK90,AK:AK,0)+COUNTIFS($AK$3:AK90,AK90)-1</f>
        <v>58</v>
      </c>
      <c r="AN90" s="5">
        <f t="shared" si="33"/>
        <v>56.333333333333336</v>
      </c>
    </row>
    <row r="91" spans="1:40">
      <c r="A91" s="5">
        <f>RANK(AN91,AN:AN,1)+COUNTIFS($AN$3:AN91,AN91)-1</f>
        <v>57</v>
      </c>
      <c r="B91" s="60" t="s">
        <v>965</v>
      </c>
      <c r="C91" s="60" t="s">
        <v>42</v>
      </c>
      <c r="D91" s="42">
        <v>0</v>
      </c>
      <c r="E91" s="42">
        <v>43</v>
      </c>
      <c r="F91" s="42">
        <v>17</v>
      </c>
      <c r="G91" s="42">
        <v>113</v>
      </c>
      <c r="H91" s="42">
        <v>131</v>
      </c>
      <c r="I91" s="42">
        <v>0</v>
      </c>
      <c r="J91" s="42">
        <v>5</v>
      </c>
      <c r="K91" s="42">
        <v>51</v>
      </c>
      <c r="L91" s="42">
        <v>49</v>
      </c>
      <c r="M91" s="42">
        <v>106</v>
      </c>
      <c r="N91" s="42">
        <v>20</v>
      </c>
      <c r="O91" s="42">
        <v>0</v>
      </c>
      <c r="P91" s="42">
        <v>29</v>
      </c>
      <c r="Q91" s="42">
        <v>80</v>
      </c>
      <c r="R91" s="42">
        <v>95</v>
      </c>
      <c r="S91" s="44">
        <v>89</v>
      </c>
      <c r="W91" s="1">
        <f t="shared" si="18"/>
        <v>0</v>
      </c>
      <c r="X91" s="1">
        <f t="shared" si="19"/>
        <v>7</v>
      </c>
      <c r="Y91" s="1">
        <f t="shared" si="20"/>
        <v>12</v>
      </c>
      <c r="Z91" s="1">
        <f t="shared" si="21"/>
        <v>113</v>
      </c>
      <c r="AA91" s="1">
        <f t="shared" si="22"/>
        <v>128</v>
      </c>
      <c r="AB91" s="1">
        <f t="shared" si="23"/>
        <v>107</v>
      </c>
      <c r="AC91" s="1">
        <f t="shared" si="24"/>
        <v>90</v>
      </c>
      <c r="AD91" s="1">
        <f t="shared" si="25"/>
        <v>14</v>
      </c>
      <c r="AE91" s="1">
        <f t="shared" si="26"/>
        <v>64</v>
      </c>
      <c r="AF91" s="1">
        <f t="shared" si="27"/>
        <v>22</v>
      </c>
      <c r="AG91" s="1">
        <f t="shared" si="28"/>
        <v>20</v>
      </c>
      <c r="AH91" s="1">
        <f t="shared" si="29"/>
        <v>25</v>
      </c>
      <c r="AI91" s="1">
        <f t="shared" si="30"/>
        <v>50</v>
      </c>
      <c r="AJ91">
        <f t="shared" si="31"/>
        <v>652</v>
      </c>
      <c r="AK91" s="1">
        <f t="shared" si="32"/>
        <v>4</v>
      </c>
      <c r="AL91" s="1">
        <f>RANK(AJ91,AJ:AJ,0)+COUNTIFS($AJ$3:AJ91,AJ91)-1</f>
        <v>39</v>
      </c>
      <c r="AM91" s="1">
        <f>RANK(AK91,AK:AK,0)+COUNTIFS($AK$3:AK91,AK91)-1</f>
        <v>38</v>
      </c>
      <c r="AN91" s="5">
        <f t="shared" si="33"/>
        <v>55.333333333333336</v>
      </c>
    </row>
    <row r="92" spans="1:40">
      <c r="A92" s="5">
        <f>RANK(AN92,AN:AN,1)+COUNTIFS($AN$3:AN92,AN92)-1</f>
        <v>100</v>
      </c>
      <c r="B92" s="60" t="s">
        <v>966</v>
      </c>
      <c r="C92" s="60" t="s">
        <v>5</v>
      </c>
      <c r="D92" s="42">
        <v>0</v>
      </c>
      <c r="E92" s="42">
        <v>47</v>
      </c>
      <c r="F92" s="42">
        <v>24</v>
      </c>
      <c r="G92" s="42">
        <v>63</v>
      </c>
      <c r="H92" s="42">
        <v>0</v>
      </c>
      <c r="I92" s="42">
        <v>52</v>
      </c>
      <c r="J92" s="42">
        <v>3</v>
      </c>
      <c r="K92" s="42">
        <v>23</v>
      </c>
      <c r="L92" s="42">
        <v>125</v>
      </c>
      <c r="M92" s="42">
        <v>107</v>
      </c>
      <c r="N92" s="42">
        <v>0</v>
      </c>
      <c r="O92" s="42">
        <v>39</v>
      </c>
      <c r="P92" s="42">
        <v>62</v>
      </c>
      <c r="Q92" s="42">
        <v>113</v>
      </c>
      <c r="R92" s="42">
        <v>79</v>
      </c>
      <c r="S92" s="44">
        <v>90</v>
      </c>
      <c r="W92" s="1">
        <f t="shared" si="18"/>
        <v>0</v>
      </c>
      <c r="X92" s="1">
        <f t="shared" si="19"/>
        <v>11</v>
      </c>
      <c r="Y92" s="1">
        <f t="shared" si="20"/>
        <v>19</v>
      </c>
      <c r="Z92" s="1">
        <f t="shared" si="21"/>
        <v>63</v>
      </c>
      <c r="AA92" s="1">
        <f t="shared" si="22"/>
        <v>3</v>
      </c>
      <c r="AB92" s="1">
        <f t="shared" si="23"/>
        <v>55</v>
      </c>
      <c r="AC92" s="1">
        <f t="shared" si="24"/>
        <v>92</v>
      </c>
      <c r="AD92" s="1">
        <f t="shared" si="25"/>
        <v>42</v>
      </c>
      <c r="AE92" s="1">
        <f t="shared" si="26"/>
        <v>12</v>
      </c>
      <c r="AF92" s="1">
        <f t="shared" si="27"/>
        <v>23</v>
      </c>
      <c r="AG92" s="1">
        <f t="shared" si="28"/>
        <v>0</v>
      </c>
      <c r="AH92" s="1">
        <f t="shared" si="29"/>
        <v>14</v>
      </c>
      <c r="AI92" s="1">
        <f t="shared" si="30"/>
        <v>17</v>
      </c>
      <c r="AJ92">
        <f t="shared" si="31"/>
        <v>351</v>
      </c>
      <c r="AK92" s="1">
        <f t="shared" si="32"/>
        <v>1</v>
      </c>
      <c r="AL92" s="1">
        <f>RANK(AJ92,AJ:AJ,0)+COUNTIFS($AJ$3:AJ92,AJ92)-1</f>
        <v>99</v>
      </c>
      <c r="AM92" s="1">
        <f>RANK(AK92,AK:AK,0)+COUNTIFS($AK$3:AK92,AK92)-1</f>
        <v>96</v>
      </c>
      <c r="AN92" s="5">
        <f t="shared" si="33"/>
        <v>95</v>
      </c>
    </row>
    <row r="93" spans="1:40">
      <c r="A93" s="5">
        <f>RANK(AN93,AN:AN,1)+COUNTIFS($AN$3:AN93,AN93)-1</f>
        <v>41</v>
      </c>
      <c r="B93" s="60" t="s">
        <v>967</v>
      </c>
      <c r="C93" s="60" t="s">
        <v>89</v>
      </c>
      <c r="D93" s="42">
        <v>0</v>
      </c>
      <c r="E93" s="42">
        <v>55</v>
      </c>
      <c r="F93" s="42">
        <v>131</v>
      </c>
      <c r="G93" s="42">
        <v>118</v>
      </c>
      <c r="H93" s="42">
        <v>103</v>
      </c>
      <c r="I93" s="42">
        <v>37</v>
      </c>
      <c r="J93" s="42">
        <v>0</v>
      </c>
      <c r="K93" s="42">
        <v>2</v>
      </c>
      <c r="L93" s="42">
        <v>35</v>
      </c>
      <c r="M93" s="42">
        <v>42</v>
      </c>
      <c r="N93" s="42">
        <v>63</v>
      </c>
      <c r="O93" s="42">
        <v>57</v>
      </c>
      <c r="P93" s="42">
        <v>0</v>
      </c>
      <c r="Q93" s="42">
        <v>111</v>
      </c>
      <c r="R93" s="42">
        <v>66</v>
      </c>
      <c r="S93" s="44">
        <v>91</v>
      </c>
      <c r="W93" s="1">
        <f t="shared" si="18"/>
        <v>0</v>
      </c>
      <c r="X93" s="1">
        <f t="shared" si="19"/>
        <v>19</v>
      </c>
      <c r="Y93" s="1">
        <f t="shared" si="20"/>
        <v>126</v>
      </c>
      <c r="Z93" s="1">
        <f t="shared" si="21"/>
        <v>118</v>
      </c>
      <c r="AA93" s="1">
        <f t="shared" si="22"/>
        <v>100</v>
      </c>
      <c r="AB93" s="1">
        <f t="shared" si="23"/>
        <v>70</v>
      </c>
      <c r="AC93" s="1">
        <f t="shared" si="24"/>
        <v>95</v>
      </c>
      <c r="AD93" s="1">
        <f t="shared" si="25"/>
        <v>63</v>
      </c>
      <c r="AE93" s="1">
        <f t="shared" si="26"/>
        <v>78</v>
      </c>
      <c r="AF93" s="1">
        <f t="shared" si="27"/>
        <v>42</v>
      </c>
      <c r="AG93" s="1">
        <f t="shared" si="28"/>
        <v>63</v>
      </c>
      <c r="AH93" s="1">
        <f t="shared" si="29"/>
        <v>32</v>
      </c>
      <c r="AI93" s="1">
        <f t="shared" si="30"/>
        <v>79</v>
      </c>
      <c r="AJ93">
        <f t="shared" si="31"/>
        <v>885</v>
      </c>
      <c r="AK93" s="1">
        <f t="shared" si="32"/>
        <v>4</v>
      </c>
      <c r="AL93" s="1">
        <f>RANK(AJ93,AJ:AJ,0)+COUNTIFS($AJ$3:AJ93,AJ93)-1</f>
        <v>1</v>
      </c>
      <c r="AM93" s="1">
        <f>RANK(AK93,AK:AK,0)+COUNTIFS($AK$3:AK93,AK93)-1</f>
        <v>39</v>
      </c>
      <c r="AN93" s="5">
        <f t="shared" si="33"/>
        <v>43.666666666666664</v>
      </c>
    </row>
    <row r="94" spans="1:40">
      <c r="A94" s="5">
        <f>RANK(AN94,AN:AN,1)+COUNTIFS($AN$3:AN94,AN94)-1</f>
        <v>83</v>
      </c>
      <c r="B94" s="60" t="s">
        <v>968</v>
      </c>
      <c r="C94" s="60" t="s">
        <v>119</v>
      </c>
      <c r="D94" s="42">
        <v>0</v>
      </c>
      <c r="E94" s="42">
        <v>131</v>
      </c>
      <c r="F94" s="42">
        <v>13</v>
      </c>
      <c r="G94" s="42">
        <v>107</v>
      </c>
      <c r="H94" s="42">
        <v>0</v>
      </c>
      <c r="I94" s="42">
        <v>34</v>
      </c>
      <c r="J94" s="42">
        <v>75</v>
      </c>
      <c r="K94" s="42">
        <v>72</v>
      </c>
      <c r="L94" s="42">
        <v>31</v>
      </c>
      <c r="M94" s="42">
        <v>73</v>
      </c>
      <c r="N94" s="42">
        <v>71</v>
      </c>
      <c r="O94" s="42">
        <v>0</v>
      </c>
      <c r="P94" s="42">
        <v>68</v>
      </c>
      <c r="Q94" s="42">
        <v>128</v>
      </c>
      <c r="R94" s="42">
        <v>87</v>
      </c>
      <c r="S94" s="44">
        <v>92</v>
      </c>
      <c r="W94" s="1">
        <f t="shared" si="18"/>
        <v>0</v>
      </c>
      <c r="X94" s="1">
        <f t="shared" si="19"/>
        <v>95</v>
      </c>
      <c r="Y94" s="1">
        <f t="shared" si="20"/>
        <v>8</v>
      </c>
      <c r="Z94" s="1">
        <f t="shared" si="21"/>
        <v>107</v>
      </c>
      <c r="AA94" s="1">
        <f t="shared" si="22"/>
        <v>3</v>
      </c>
      <c r="AB94" s="1">
        <f t="shared" si="23"/>
        <v>73</v>
      </c>
      <c r="AC94" s="1">
        <f t="shared" si="24"/>
        <v>20</v>
      </c>
      <c r="AD94" s="1">
        <f t="shared" si="25"/>
        <v>7</v>
      </c>
      <c r="AE94" s="1">
        <f t="shared" si="26"/>
        <v>82</v>
      </c>
      <c r="AF94" s="1">
        <f t="shared" si="27"/>
        <v>11</v>
      </c>
      <c r="AG94" s="1">
        <f t="shared" si="28"/>
        <v>71</v>
      </c>
      <c r="AH94" s="1">
        <f t="shared" si="29"/>
        <v>25</v>
      </c>
      <c r="AI94" s="1">
        <f t="shared" si="30"/>
        <v>11</v>
      </c>
      <c r="AJ94">
        <f t="shared" si="31"/>
        <v>513</v>
      </c>
      <c r="AK94" s="1">
        <f t="shared" si="32"/>
        <v>3</v>
      </c>
      <c r="AL94" s="1">
        <f>RANK(AJ94,AJ:AJ,0)+COUNTIFS($AJ$3:AJ94,AJ94)-1</f>
        <v>73</v>
      </c>
      <c r="AM94" s="1">
        <f>RANK(AK94,AK:AK,0)+COUNTIFS($AK$3:AK94,AK94)-1</f>
        <v>59</v>
      </c>
      <c r="AN94" s="5">
        <f t="shared" si="33"/>
        <v>74.666666666666671</v>
      </c>
    </row>
    <row r="95" spans="1:40">
      <c r="A95" s="5">
        <f>RANK(AN95,AN:AN,1)+COUNTIFS($AN$3:AN95,AN95)-1</f>
        <v>98</v>
      </c>
      <c r="B95" s="60" t="s">
        <v>969</v>
      </c>
      <c r="C95" s="60" t="s">
        <v>104</v>
      </c>
      <c r="D95" s="42">
        <v>0</v>
      </c>
      <c r="E95" s="42">
        <v>131</v>
      </c>
      <c r="F95" s="42">
        <v>0</v>
      </c>
      <c r="G95" s="42">
        <v>76</v>
      </c>
      <c r="H95" s="42">
        <v>75</v>
      </c>
      <c r="I95" s="42">
        <v>128</v>
      </c>
      <c r="J95" s="42">
        <v>77</v>
      </c>
      <c r="K95" s="42">
        <v>31</v>
      </c>
      <c r="L95" s="42">
        <v>68</v>
      </c>
      <c r="M95" s="42">
        <v>85</v>
      </c>
      <c r="N95" s="42">
        <v>21</v>
      </c>
      <c r="O95" s="42">
        <v>104</v>
      </c>
      <c r="P95" s="42">
        <v>71</v>
      </c>
      <c r="Q95" s="42">
        <v>0</v>
      </c>
      <c r="R95" s="42">
        <v>34</v>
      </c>
      <c r="S95" s="44">
        <v>93</v>
      </c>
      <c r="W95" s="1">
        <f t="shared" si="18"/>
        <v>0</v>
      </c>
      <c r="X95" s="1">
        <f t="shared" si="19"/>
        <v>95</v>
      </c>
      <c r="Y95" s="1">
        <f t="shared" si="20"/>
        <v>5</v>
      </c>
      <c r="Z95" s="1">
        <f t="shared" si="21"/>
        <v>76</v>
      </c>
      <c r="AA95" s="1">
        <f t="shared" si="22"/>
        <v>72</v>
      </c>
      <c r="AB95" s="1">
        <f t="shared" si="23"/>
        <v>21</v>
      </c>
      <c r="AC95" s="1">
        <f t="shared" si="24"/>
        <v>18</v>
      </c>
      <c r="AD95" s="1">
        <f t="shared" si="25"/>
        <v>34</v>
      </c>
      <c r="AE95" s="1">
        <f t="shared" si="26"/>
        <v>45</v>
      </c>
      <c r="AF95" s="1">
        <f t="shared" si="27"/>
        <v>1</v>
      </c>
      <c r="AG95" s="1">
        <f t="shared" si="28"/>
        <v>21</v>
      </c>
      <c r="AH95" s="1">
        <f t="shared" si="29"/>
        <v>79</v>
      </c>
      <c r="AI95" s="1">
        <f t="shared" si="30"/>
        <v>8</v>
      </c>
      <c r="AJ95">
        <f t="shared" si="31"/>
        <v>475</v>
      </c>
      <c r="AK95" s="1">
        <f t="shared" si="32"/>
        <v>1</v>
      </c>
      <c r="AL95" s="1">
        <f>RANK(AJ95,AJ:AJ,0)+COUNTIFS($AJ$3:AJ95,AJ95)-1</f>
        <v>85</v>
      </c>
      <c r="AM95" s="1">
        <f>RANK(AK95,AK:AK,0)+COUNTIFS($AK$3:AK95,AK95)-1</f>
        <v>97</v>
      </c>
      <c r="AN95" s="5">
        <f t="shared" si="33"/>
        <v>91.666666666666671</v>
      </c>
    </row>
    <row r="96" spans="1:40">
      <c r="A96" s="5">
        <f>RANK(AN96,AN:AN,1)+COUNTIFS($AN$3:AN96,AN96)-1</f>
        <v>96</v>
      </c>
      <c r="B96" s="60" t="s">
        <v>970</v>
      </c>
      <c r="C96" s="60" t="s">
        <v>12</v>
      </c>
      <c r="D96" s="42">
        <v>0</v>
      </c>
      <c r="E96" s="42">
        <v>131</v>
      </c>
      <c r="F96" s="42">
        <v>69</v>
      </c>
      <c r="G96" s="42">
        <v>0</v>
      </c>
      <c r="H96" s="42">
        <v>63</v>
      </c>
      <c r="I96" s="42">
        <v>43</v>
      </c>
      <c r="J96" s="42">
        <v>0</v>
      </c>
      <c r="K96" s="42">
        <v>58</v>
      </c>
      <c r="L96" s="42">
        <v>96</v>
      </c>
      <c r="M96" s="42">
        <v>91</v>
      </c>
      <c r="N96" s="42">
        <v>56</v>
      </c>
      <c r="O96" s="42">
        <v>67</v>
      </c>
      <c r="P96" s="42">
        <v>82</v>
      </c>
      <c r="Q96" s="42">
        <v>40</v>
      </c>
      <c r="R96" s="42">
        <v>54</v>
      </c>
      <c r="S96" s="44">
        <v>94</v>
      </c>
      <c r="W96" s="1">
        <f t="shared" si="18"/>
        <v>0</v>
      </c>
      <c r="X96" s="1">
        <f t="shared" si="19"/>
        <v>95</v>
      </c>
      <c r="Y96" s="1">
        <f t="shared" si="20"/>
        <v>64</v>
      </c>
      <c r="Z96" s="1">
        <f t="shared" si="21"/>
        <v>0</v>
      </c>
      <c r="AA96" s="1">
        <f t="shared" si="22"/>
        <v>60</v>
      </c>
      <c r="AB96" s="1">
        <f t="shared" si="23"/>
        <v>64</v>
      </c>
      <c r="AC96" s="1">
        <f t="shared" si="24"/>
        <v>95</v>
      </c>
      <c r="AD96" s="1">
        <f t="shared" si="25"/>
        <v>7</v>
      </c>
      <c r="AE96" s="1">
        <f t="shared" si="26"/>
        <v>17</v>
      </c>
      <c r="AF96" s="1">
        <f t="shared" si="27"/>
        <v>7</v>
      </c>
      <c r="AG96" s="1">
        <f t="shared" si="28"/>
        <v>56</v>
      </c>
      <c r="AH96" s="1">
        <f t="shared" si="29"/>
        <v>42</v>
      </c>
      <c r="AI96" s="1">
        <f t="shared" si="30"/>
        <v>3</v>
      </c>
      <c r="AJ96">
        <f t="shared" si="31"/>
        <v>510</v>
      </c>
      <c r="AK96" s="1">
        <f t="shared" si="32"/>
        <v>2</v>
      </c>
      <c r="AL96" s="1">
        <f>RANK(AJ96,AJ:AJ,0)+COUNTIFS($AJ$3:AJ96,AJ96)-1</f>
        <v>76</v>
      </c>
      <c r="AM96" s="1">
        <f>RANK(AK96,AK:AK,0)+COUNTIFS($AK$3:AK96,AK96)-1</f>
        <v>86</v>
      </c>
      <c r="AN96" s="5">
        <f t="shared" si="33"/>
        <v>85.333333333333329</v>
      </c>
    </row>
    <row r="97" spans="1:40">
      <c r="A97" s="5">
        <f>RANK(AN97,AN:AN,1)+COUNTIFS($AN$3:AN97,AN97)-1</f>
        <v>93</v>
      </c>
      <c r="B97" s="60" t="s">
        <v>971</v>
      </c>
      <c r="C97" s="60" t="s">
        <v>95</v>
      </c>
      <c r="D97" s="42">
        <v>0</v>
      </c>
      <c r="E97" s="42">
        <v>17</v>
      </c>
      <c r="F97" s="42">
        <v>0</v>
      </c>
      <c r="G97" s="42">
        <v>131</v>
      </c>
      <c r="H97" s="42">
        <v>71</v>
      </c>
      <c r="I97" s="42">
        <v>32</v>
      </c>
      <c r="J97" s="42">
        <v>49</v>
      </c>
      <c r="K97" s="42">
        <v>9</v>
      </c>
      <c r="L97" s="42">
        <v>51</v>
      </c>
      <c r="M97" s="42">
        <v>6</v>
      </c>
      <c r="N97" s="42">
        <v>0</v>
      </c>
      <c r="O97" s="42">
        <v>95</v>
      </c>
      <c r="P97" s="42">
        <v>80</v>
      </c>
      <c r="Q97" s="42">
        <v>20</v>
      </c>
      <c r="R97" s="42">
        <v>5</v>
      </c>
      <c r="S97" s="44">
        <v>95</v>
      </c>
      <c r="W97" s="1">
        <f t="shared" si="18"/>
        <v>0</v>
      </c>
      <c r="X97" s="1">
        <f t="shared" si="19"/>
        <v>19</v>
      </c>
      <c r="Y97" s="1">
        <f t="shared" si="20"/>
        <v>5</v>
      </c>
      <c r="Z97" s="1">
        <f t="shared" si="21"/>
        <v>131</v>
      </c>
      <c r="AA97" s="1">
        <f t="shared" si="22"/>
        <v>68</v>
      </c>
      <c r="AB97" s="1">
        <f t="shared" si="23"/>
        <v>75</v>
      </c>
      <c r="AC97" s="1">
        <f t="shared" si="24"/>
        <v>46</v>
      </c>
      <c r="AD97" s="1">
        <f t="shared" si="25"/>
        <v>56</v>
      </c>
      <c r="AE97" s="1">
        <f t="shared" si="26"/>
        <v>62</v>
      </c>
      <c r="AF97" s="1">
        <f t="shared" si="27"/>
        <v>78</v>
      </c>
      <c r="AG97" s="1">
        <f t="shared" si="28"/>
        <v>0</v>
      </c>
      <c r="AH97" s="1">
        <f t="shared" si="29"/>
        <v>70</v>
      </c>
      <c r="AI97" s="1">
        <f t="shared" si="30"/>
        <v>1</v>
      </c>
      <c r="AJ97">
        <f t="shared" si="31"/>
        <v>611</v>
      </c>
      <c r="AK97" s="1">
        <f t="shared" si="32"/>
        <v>1</v>
      </c>
      <c r="AL97" s="1">
        <f>RANK(AJ97,AJ:AJ,0)+COUNTIFS($AJ$3:AJ97,AJ97)-1</f>
        <v>52</v>
      </c>
      <c r="AM97" s="1">
        <f>RANK(AK97,AK:AK,0)+COUNTIFS($AK$3:AK97,AK97)-1</f>
        <v>98</v>
      </c>
      <c r="AN97" s="5">
        <f t="shared" si="33"/>
        <v>81.666666666666671</v>
      </c>
    </row>
    <row r="98" spans="1:40">
      <c r="A98" s="5">
        <f>RANK(AN98,AN:AN,1)+COUNTIFS($AN$3:AN98,AN98)-1</f>
        <v>99</v>
      </c>
      <c r="B98" s="60" t="s">
        <v>972</v>
      </c>
      <c r="C98" s="60" t="s">
        <v>82</v>
      </c>
      <c r="D98" s="42">
        <v>0</v>
      </c>
      <c r="E98" s="42">
        <v>45</v>
      </c>
      <c r="F98" s="42">
        <v>131</v>
      </c>
      <c r="G98" s="42">
        <v>62</v>
      </c>
      <c r="H98" s="42">
        <v>0</v>
      </c>
      <c r="I98" s="42">
        <v>58</v>
      </c>
      <c r="J98" s="42">
        <v>91</v>
      </c>
      <c r="K98" s="42">
        <v>0</v>
      </c>
      <c r="L98" s="42">
        <v>43</v>
      </c>
      <c r="M98" s="42">
        <v>46</v>
      </c>
      <c r="N98" s="42">
        <v>4</v>
      </c>
      <c r="O98" s="42">
        <v>54</v>
      </c>
      <c r="P98" s="42">
        <v>96</v>
      </c>
      <c r="Q98" s="42">
        <v>13</v>
      </c>
      <c r="R98" s="42">
        <v>82</v>
      </c>
      <c r="S98" s="44">
        <v>96</v>
      </c>
      <c r="W98" s="1">
        <f t="shared" si="18"/>
        <v>0</v>
      </c>
      <c r="X98" s="1">
        <f t="shared" si="19"/>
        <v>9</v>
      </c>
      <c r="Y98" s="1">
        <f t="shared" si="20"/>
        <v>126</v>
      </c>
      <c r="Z98" s="1">
        <f t="shared" si="21"/>
        <v>62</v>
      </c>
      <c r="AA98" s="1">
        <f t="shared" si="22"/>
        <v>3</v>
      </c>
      <c r="AB98" s="1">
        <f t="shared" si="23"/>
        <v>49</v>
      </c>
      <c r="AC98" s="1">
        <f t="shared" si="24"/>
        <v>4</v>
      </c>
      <c r="AD98" s="1">
        <f t="shared" si="25"/>
        <v>65</v>
      </c>
      <c r="AE98" s="1">
        <f t="shared" si="26"/>
        <v>70</v>
      </c>
      <c r="AF98" s="1">
        <f t="shared" si="27"/>
        <v>38</v>
      </c>
      <c r="AG98" s="1">
        <f t="shared" si="28"/>
        <v>4</v>
      </c>
      <c r="AH98" s="1">
        <f t="shared" si="29"/>
        <v>29</v>
      </c>
      <c r="AI98" s="1">
        <f t="shared" si="30"/>
        <v>17</v>
      </c>
      <c r="AJ98">
        <f t="shared" si="31"/>
        <v>476</v>
      </c>
      <c r="AK98" s="1">
        <f t="shared" si="32"/>
        <v>1</v>
      </c>
      <c r="AL98" s="1">
        <f>RANK(AJ98,AJ:AJ,0)+COUNTIFS($AJ$3:AJ98,AJ98)-1</f>
        <v>84</v>
      </c>
      <c r="AM98" s="1">
        <f>RANK(AK98,AK:AK,0)+COUNTIFS($AK$3:AK98,AK98)-1</f>
        <v>99</v>
      </c>
      <c r="AN98" s="5">
        <f t="shared" si="33"/>
        <v>93</v>
      </c>
    </row>
    <row r="99" spans="1:40">
      <c r="A99" s="5">
        <f>RANK(AN99,AN:AN,1)+COUNTIFS($AN$3:AN99,AN99)-1</f>
        <v>46</v>
      </c>
      <c r="B99" s="60" t="s">
        <v>973</v>
      </c>
      <c r="C99" s="60" t="s">
        <v>80</v>
      </c>
      <c r="D99" s="42">
        <v>0</v>
      </c>
      <c r="E99" s="42">
        <v>37</v>
      </c>
      <c r="F99" s="42">
        <v>131</v>
      </c>
      <c r="G99" s="42">
        <v>99</v>
      </c>
      <c r="H99" s="42">
        <v>118</v>
      </c>
      <c r="I99" s="42">
        <v>0</v>
      </c>
      <c r="J99" s="42">
        <v>98</v>
      </c>
      <c r="K99" s="42">
        <v>122</v>
      </c>
      <c r="L99" s="42">
        <v>19</v>
      </c>
      <c r="M99" s="42">
        <v>15</v>
      </c>
      <c r="N99" s="42">
        <v>0</v>
      </c>
      <c r="O99" s="42">
        <v>2</v>
      </c>
      <c r="P99" s="42">
        <v>121</v>
      </c>
      <c r="Q99" s="42">
        <v>112</v>
      </c>
      <c r="R99" s="42">
        <v>17</v>
      </c>
      <c r="S99" s="44">
        <v>97</v>
      </c>
      <c r="W99" s="1">
        <f t="shared" si="18"/>
        <v>0</v>
      </c>
      <c r="X99" s="1">
        <f t="shared" si="19"/>
        <v>1</v>
      </c>
      <c r="Y99" s="1">
        <f t="shared" si="20"/>
        <v>126</v>
      </c>
      <c r="Z99" s="1">
        <f t="shared" si="21"/>
        <v>99</v>
      </c>
      <c r="AA99" s="1">
        <f t="shared" si="22"/>
        <v>115</v>
      </c>
      <c r="AB99" s="1">
        <f t="shared" si="23"/>
        <v>107</v>
      </c>
      <c r="AC99" s="1">
        <f t="shared" si="24"/>
        <v>3</v>
      </c>
      <c r="AD99" s="1">
        <f t="shared" si="25"/>
        <v>57</v>
      </c>
      <c r="AE99" s="1">
        <f t="shared" si="26"/>
        <v>94</v>
      </c>
      <c r="AF99" s="1">
        <f t="shared" si="27"/>
        <v>69</v>
      </c>
      <c r="AG99" s="1">
        <f t="shared" si="28"/>
        <v>0</v>
      </c>
      <c r="AH99" s="1">
        <f t="shared" si="29"/>
        <v>23</v>
      </c>
      <c r="AI99" s="1">
        <f t="shared" si="30"/>
        <v>42</v>
      </c>
      <c r="AJ99">
        <f t="shared" si="31"/>
        <v>736</v>
      </c>
      <c r="AK99" s="1">
        <f t="shared" si="32"/>
        <v>5</v>
      </c>
      <c r="AL99" s="1">
        <f>RANK(AJ99,AJ:AJ,0)+COUNTIFS($AJ$3:AJ99,AJ99)-1</f>
        <v>22</v>
      </c>
      <c r="AM99" s="1">
        <f>RANK(AK99,AK:AK,0)+COUNTIFS($AK$3:AK99,AK99)-1</f>
        <v>20</v>
      </c>
      <c r="AN99" s="5">
        <f t="shared" si="33"/>
        <v>46.333333333333336</v>
      </c>
    </row>
    <row r="100" spans="1:40">
      <c r="A100" s="5">
        <f>RANK(AN100,AN:AN,1)+COUNTIFS($AN$3:AN100,AN100)-1</f>
        <v>58</v>
      </c>
      <c r="B100" s="60" t="s">
        <v>974</v>
      </c>
      <c r="C100" s="60" t="s">
        <v>40</v>
      </c>
      <c r="D100" s="42">
        <v>0</v>
      </c>
      <c r="E100" s="42">
        <v>131</v>
      </c>
      <c r="F100" s="42">
        <v>75</v>
      </c>
      <c r="G100" s="42">
        <v>114</v>
      </c>
      <c r="H100" s="42">
        <v>0</v>
      </c>
      <c r="I100" s="42">
        <v>27</v>
      </c>
      <c r="J100" s="42">
        <v>52</v>
      </c>
      <c r="K100" s="42">
        <v>103</v>
      </c>
      <c r="L100" s="42">
        <v>78</v>
      </c>
      <c r="M100" s="42">
        <v>99</v>
      </c>
      <c r="N100" s="42">
        <v>126</v>
      </c>
      <c r="O100" s="42">
        <v>0</v>
      </c>
      <c r="P100" s="42">
        <v>30</v>
      </c>
      <c r="Q100" s="42">
        <v>69</v>
      </c>
      <c r="R100" s="42">
        <v>28</v>
      </c>
      <c r="S100" s="44">
        <v>98</v>
      </c>
      <c r="W100" s="1">
        <f t="shared" si="18"/>
        <v>0</v>
      </c>
      <c r="X100" s="1">
        <f t="shared" si="19"/>
        <v>95</v>
      </c>
      <c r="Y100" s="1">
        <f t="shared" si="20"/>
        <v>70</v>
      </c>
      <c r="Z100" s="1">
        <f t="shared" si="21"/>
        <v>114</v>
      </c>
      <c r="AA100" s="1">
        <f t="shared" si="22"/>
        <v>3</v>
      </c>
      <c r="AB100" s="1">
        <f t="shared" si="23"/>
        <v>80</v>
      </c>
      <c r="AC100" s="1">
        <f t="shared" si="24"/>
        <v>43</v>
      </c>
      <c r="AD100" s="1">
        <f t="shared" si="25"/>
        <v>38</v>
      </c>
      <c r="AE100" s="1">
        <f t="shared" si="26"/>
        <v>35</v>
      </c>
      <c r="AF100" s="1">
        <f t="shared" si="27"/>
        <v>15</v>
      </c>
      <c r="AG100" s="1">
        <f t="shared" si="28"/>
        <v>126</v>
      </c>
      <c r="AH100" s="1">
        <f t="shared" si="29"/>
        <v>25</v>
      </c>
      <c r="AI100" s="1">
        <f t="shared" si="30"/>
        <v>49</v>
      </c>
      <c r="AJ100">
        <f t="shared" si="31"/>
        <v>693</v>
      </c>
      <c r="AK100" s="1">
        <f t="shared" si="32"/>
        <v>4</v>
      </c>
      <c r="AL100" s="1">
        <f>RANK(AJ100,AJ:AJ,0)+COUNTIFS($AJ$3:AJ100,AJ100)-1</f>
        <v>30</v>
      </c>
      <c r="AM100" s="1">
        <f>RANK(AK100,AK:AK,0)+COUNTIFS($AK$3:AK100,AK100)-1</f>
        <v>40</v>
      </c>
      <c r="AN100" s="5">
        <f t="shared" si="33"/>
        <v>56</v>
      </c>
    </row>
    <row r="101" spans="1:40">
      <c r="A101" s="5">
        <f>RANK(AN101,AN:AN,1)+COUNTIFS($AN$3:AN101,AN101)-1</f>
        <v>87</v>
      </c>
      <c r="B101" s="60" t="s">
        <v>975</v>
      </c>
      <c r="C101" s="60" t="s">
        <v>58</v>
      </c>
      <c r="D101" s="42">
        <v>0</v>
      </c>
      <c r="E101" s="42">
        <v>131</v>
      </c>
      <c r="F101" s="42">
        <v>0</v>
      </c>
      <c r="G101" s="42">
        <v>25</v>
      </c>
      <c r="H101" s="42">
        <v>96</v>
      </c>
      <c r="I101" s="42">
        <v>81</v>
      </c>
      <c r="J101" s="42">
        <v>41</v>
      </c>
      <c r="K101" s="42">
        <v>101</v>
      </c>
      <c r="L101" s="42">
        <v>129</v>
      </c>
      <c r="M101" s="42">
        <v>108</v>
      </c>
      <c r="N101" s="42">
        <v>0</v>
      </c>
      <c r="O101" s="42">
        <v>130</v>
      </c>
      <c r="P101" s="42">
        <v>115</v>
      </c>
      <c r="Q101" s="42">
        <v>94</v>
      </c>
      <c r="R101" s="42">
        <v>92</v>
      </c>
      <c r="S101" s="44">
        <v>99</v>
      </c>
      <c r="W101" s="1">
        <f t="shared" si="18"/>
        <v>0</v>
      </c>
      <c r="X101" s="1">
        <f t="shared" si="19"/>
        <v>95</v>
      </c>
      <c r="Y101" s="1">
        <f t="shared" si="20"/>
        <v>5</v>
      </c>
      <c r="Z101" s="1">
        <f t="shared" si="21"/>
        <v>25</v>
      </c>
      <c r="AA101" s="1">
        <f t="shared" si="22"/>
        <v>93</v>
      </c>
      <c r="AB101" s="1">
        <f t="shared" si="23"/>
        <v>26</v>
      </c>
      <c r="AC101" s="1">
        <f t="shared" si="24"/>
        <v>54</v>
      </c>
      <c r="AD101" s="1">
        <f t="shared" si="25"/>
        <v>36</v>
      </c>
      <c r="AE101" s="1">
        <f t="shared" si="26"/>
        <v>16</v>
      </c>
      <c r="AF101" s="1">
        <f t="shared" si="27"/>
        <v>24</v>
      </c>
      <c r="AG101" s="1">
        <f t="shared" si="28"/>
        <v>0</v>
      </c>
      <c r="AH101" s="1">
        <f t="shared" si="29"/>
        <v>105</v>
      </c>
      <c r="AI101" s="1">
        <f t="shared" si="30"/>
        <v>36</v>
      </c>
      <c r="AJ101">
        <f t="shared" si="31"/>
        <v>515</v>
      </c>
      <c r="AK101" s="1">
        <f t="shared" si="32"/>
        <v>3</v>
      </c>
      <c r="AL101" s="1">
        <f>RANK(AJ101,AJ:AJ,0)+COUNTIFS($AJ$3:AJ101,AJ101)-1</f>
        <v>71</v>
      </c>
      <c r="AM101" s="1">
        <f>RANK(AK101,AK:AK,0)+COUNTIFS($AK$3:AK101,AK101)-1</f>
        <v>60</v>
      </c>
      <c r="AN101" s="5">
        <f t="shared" si="33"/>
        <v>76.666666666666671</v>
      </c>
    </row>
    <row r="102" spans="1:40">
      <c r="A102" s="5">
        <f>RANK(AN102,AN:AN,1)+COUNTIFS($AN$3:AN102,AN102)-1</f>
        <v>92</v>
      </c>
      <c r="B102" s="60" t="s">
        <v>976</v>
      </c>
      <c r="C102" s="60" t="s">
        <v>51</v>
      </c>
      <c r="D102" s="42">
        <v>0</v>
      </c>
      <c r="E102" s="42">
        <v>131</v>
      </c>
      <c r="F102" s="42">
        <v>22</v>
      </c>
      <c r="G102" s="42">
        <v>93</v>
      </c>
      <c r="H102" s="42">
        <v>109</v>
      </c>
      <c r="I102" s="42">
        <v>83</v>
      </c>
      <c r="J102" s="42">
        <v>97</v>
      </c>
      <c r="K102" s="42">
        <v>0</v>
      </c>
      <c r="L102" s="42">
        <v>102</v>
      </c>
      <c r="M102" s="42">
        <v>53</v>
      </c>
      <c r="N102" s="42">
        <v>0</v>
      </c>
      <c r="O102" s="42">
        <v>48</v>
      </c>
      <c r="P102" s="42">
        <v>61</v>
      </c>
      <c r="Q102" s="42">
        <v>123</v>
      </c>
      <c r="R102" s="42">
        <v>90</v>
      </c>
      <c r="S102" s="44">
        <v>100</v>
      </c>
      <c r="W102" s="1">
        <f t="shared" si="18"/>
        <v>0</v>
      </c>
      <c r="X102" s="1">
        <f t="shared" si="19"/>
        <v>95</v>
      </c>
      <c r="Y102" s="1">
        <f t="shared" si="20"/>
        <v>17</v>
      </c>
      <c r="Z102" s="1">
        <f t="shared" si="21"/>
        <v>93</v>
      </c>
      <c r="AA102" s="1">
        <f t="shared" si="22"/>
        <v>106</v>
      </c>
      <c r="AB102" s="1">
        <f t="shared" si="23"/>
        <v>24</v>
      </c>
      <c r="AC102" s="1">
        <f t="shared" si="24"/>
        <v>2</v>
      </c>
      <c r="AD102" s="1">
        <f t="shared" si="25"/>
        <v>65</v>
      </c>
      <c r="AE102" s="1">
        <f t="shared" si="26"/>
        <v>11</v>
      </c>
      <c r="AF102" s="1">
        <f t="shared" si="27"/>
        <v>31</v>
      </c>
      <c r="AG102" s="1">
        <f t="shared" si="28"/>
        <v>0</v>
      </c>
      <c r="AH102" s="1">
        <f t="shared" si="29"/>
        <v>23</v>
      </c>
      <c r="AI102" s="1">
        <f t="shared" si="30"/>
        <v>18</v>
      </c>
      <c r="AJ102">
        <f t="shared" si="31"/>
        <v>485</v>
      </c>
      <c r="AK102" s="1">
        <f t="shared" si="32"/>
        <v>3</v>
      </c>
      <c r="AL102" s="1">
        <f>RANK(AJ102,AJ:AJ,0)+COUNTIFS($AJ$3:AJ102,AJ102)-1</f>
        <v>82</v>
      </c>
      <c r="AM102" s="1">
        <f>RANK(AK102,AK:AK,0)+COUNTIFS($AK$3:AK102,AK102)-1</f>
        <v>61</v>
      </c>
      <c r="AN102" s="5">
        <f t="shared" si="33"/>
        <v>81</v>
      </c>
    </row>
  </sheetData>
  <conditionalFormatting sqref="B3:C102">
    <cfRule type="expression" dxfId="0" priority="1">
      <formula>$C3="No"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8D0D4-3789-D948-9553-7F4CA911F81D}">
  <dimension ref="A1"/>
  <sheetViews>
    <sheetView workbookViewId="0">
      <selection activeCell="N28" sqref="N28:S48"/>
    </sheetView>
  </sheetViews>
  <sheetFormatPr baseColWidth="10" defaultRowHeight="1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Instructions</vt:lpstr>
      <vt:lpstr>Use this tab</vt:lpstr>
      <vt:lpstr>Sheet9</vt:lpstr>
      <vt:lpstr>DEF</vt:lpstr>
      <vt:lpstr>QB</vt:lpstr>
      <vt:lpstr>RB</vt:lpstr>
      <vt:lpstr>WR</vt:lpstr>
      <vt:lpstr>TE</vt:lpstr>
      <vt:lpstr>K</vt:lpstr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 Hall</dc:creator>
  <cp:lastModifiedBy>Zachary Hall</cp:lastModifiedBy>
  <dcterms:created xsi:type="dcterms:W3CDTF">2019-07-08T16:10:53Z</dcterms:created>
  <dcterms:modified xsi:type="dcterms:W3CDTF">2019-07-11T05:26:13Z</dcterms:modified>
</cp:coreProperties>
</file>